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onTKI\Desktop\"/>
    </mc:Choice>
  </mc:AlternateContent>
  <bookViews>
    <workbookView xWindow="-28920" yWindow="-120" windowWidth="29040" windowHeight="12690" tabRatio="741"/>
  </bookViews>
  <sheets>
    <sheet name="01(小)" sheetId="4" r:id="rId1"/>
    <sheet name="01(初)" sheetId="5" r:id="rId2"/>
    <sheet name="01(高)" sheetId="6" r:id="rId3"/>
    <sheet name="02(小)" sheetId="7" r:id="rId4"/>
    <sheet name="02(初)" sheetId="8" r:id="rId5"/>
    <sheet name="02(高)" sheetId="9" r:id="rId6"/>
    <sheet name="03" sheetId="10" r:id="rId7"/>
    <sheet name="04" sheetId="11" r:id="rId8"/>
    <sheet name="05" sheetId="12" r:id="rId9"/>
    <sheet name="06" sheetId="13" r:id="rId10"/>
    <sheet name="07" sheetId="14" r:id="rId11"/>
    <sheet name="08(小)" sheetId="15" r:id="rId12"/>
    <sheet name="08(初)" sheetId="16" r:id="rId13"/>
    <sheet name="08(高)" sheetId="17" r:id="rId14"/>
    <sheet name="09" sheetId="18" r:id="rId15"/>
    <sheet name="10" sheetId="19" r:id="rId16"/>
    <sheet name="11" sheetId="20" r:id="rId17"/>
    <sheet name="12" sheetId="21" r:id="rId18"/>
    <sheet name="13" sheetId="22" r:id="rId19"/>
    <sheet name="15" sheetId="23" r:id="rId20"/>
    <sheet name="16" sheetId="24" r:id="rId2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  <c r="A12" i="8" s="1"/>
  <c r="B6" i="10"/>
  <c r="A6" i="10" s="1"/>
  <c r="B4" i="12"/>
  <c r="A4" i="12" s="1"/>
  <c r="B9" i="13"/>
  <c r="A9" i="13" s="1"/>
  <c r="B2" i="14"/>
  <c r="A2" i="14" s="1"/>
  <c r="B10" i="20"/>
  <c r="A10" i="20" s="1"/>
  <c r="B7" i="23"/>
  <c r="A7" i="23" s="1"/>
  <c r="B7" i="24"/>
  <c r="A7" i="24" s="1"/>
  <c r="B13" i="24" l="1"/>
  <c r="A13" i="24" s="1"/>
  <c r="B8" i="24"/>
  <c r="A8" i="24" s="1"/>
  <c r="B14" i="24"/>
  <c r="A14" i="24" s="1"/>
  <c r="B17" i="24"/>
  <c r="A17" i="24" s="1"/>
  <c r="B12" i="24"/>
  <c r="A12" i="24" s="1"/>
  <c r="B16" i="24"/>
  <c r="A16" i="24" s="1"/>
  <c r="B4" i="24"/>
  <c r="A4" i="24" s="1"/>
  <c r="B6" i="24"/>
  <c r="A6" i="24" s="1"/>
  <c r="B3" i="24"/>
  <c r="A3" i="24" s="1"/>
  <c r="B9" i="24"/>
  <c r="A9" i="24" s="1"/>
  <c r="B5" i="24"/>
  <c r="A5" i="24" s="1"/>
  <c r="B5" i="23"/>
  <c r="A5" i="23" s="1"/>
  <c r="B3" i="22"/>
  <c r="A3" i="22" s="1"/>
  <c r="B2" i="22"/>
  <c r="A2" i="22" s="1"/>
  <c r="B19" i="22"/>
  <c r="A19" i="22" s="1"/>
  <c r="B26" i="22"/>
  <c r="A26" i="22" s="1"/>
  <c r="B32" i="22"/>
  <c r="A32" i="22" s="1"/>
  <c r="B33" i="22"/>
  <c r="A33" i="22" s="1"/>
  <c r="B31" i="22"/>
  <c r="A31" i="22" s="1"/>
  <c r="B37" i="22"/>
  <c r="A37" i="22" s="1"/>
  <c r="B12" i="22"/>
  <c r="A12" i="22" s="1"/>
  <c r="B11" i="22"/>
  <c r="A11" i="22" s="1"/>
  <c r="B25" i="22"/>
  <c r="A25" i="22" s="1"/>
  <c r="B23" i="22"/>
  <c r="A23" i="22" s="1"/>
  <c r="B9" i="22"/>
  <c r="A9" i="22" s="1"/>
  <c r="B7" i="22"/>
  <c r="A7" i="22" s="1"/>
  <c r="B10" i="22"/>
  <c r="A10" i="22" s="1"/>
  <c r="B5" i="22"/>
  <c r="A5" i="22" s="1"/>
  <c r="B29" i="22"/>
  <c r="A29" i="22" s="1"/>
  <c r="B35" i="22"/>
  <c r="A35" i="22" s="1"/>
  <c r="B20" i="22"/>
  <c r="A20" i="22" s="1"/>
  <c r="B27" i="22"/>
  <c r="A27" i="22" s="1"/>
  <c r="B24" i="22"/>
  <c r="A24" i="22" s="1"/>
  <c r="B34" i="22"/>
  <c r="A34" i="22" s="1"/>
  <c r="B18" i="22"/>
  <c r="A18" i="22" s="1"/>
  <c r="B36" i="22"/>
  <c r="A36" i="22" s="1"/>
  <c r="B16" i="22"/>
  <c r="A16" i="22" s="1"/>
  <c r="B4" i="22"/>
  <c r="A4" i="22" s="1"/>
  <c r="B30" i="22"/>
  <c r="A30" i="22" s="1"/>
  <c r="B14" i="22"/>
  <c r="A14" i="22" s="1"/>
  <c r="B8" i="22"/>
  <c r="A8" i="22" s="1"/>
  <c r="B28" i="22"/>
  <c r="A28" i="22" s="1"/>
  <c r="B22" i="22"/>
  <c r="A22" i="22" s="1"/>
  <c r="B19" i="21"/>
  <c r="A19" i="21" s="1"/>
  <c r="B4" i="21"/>
  <c r="A4" i="21" s="1"/>
  <c r="B6" i="21"/>
  <c r="A6" i="21" s="1"/>
  <c r="B2" i="21"/>
  <c r="A2" i="21" s="1"/>
  <c r="B11" i="21"/>
  <c r="A11" i="21" s="1"/>
  <c r="B22" i="21"/>
  <c r="A22" i="21" s="1"/>
  <c r="B15" i="21"/>
  <c r="A15" i="21" s="1"/>
  <c r="B13" i="21"/>
  <c r="A13" i="21" s="1"/>
  <c r="B8" i="21"/>
  <c r="A8" i="21" s="1"/>
  <c r="B20" i="21"/>
  <c r="A20" i="21" s="1"/>
  <c r="B21" i="21"/>
  <c r="A21" i="21" s="1"/>
  <c r="B14" i="21"/>
  <c r="A14" i="21" s="1"/>
  <c r="B10" i="21"/>
  <c r="A10" i="21" s="1"/>
  <c r="B12" i="21"/>
  <c r="A12" i="21" s="1"/>
  <c r="B5" i="21"/>
  <c r="A5" i="21" s="1"/>
  <c r="B16" i="21"/>
  <c r="A16" i="21" s="1"/>
  <c r="B9" i="21"/>
  <c r="A9" i="21" s="1"/>
  <c r="B17" i="21"/>
  <c r="A17" i="21" s="1"/>
  <c r="B7" i="21"/>
  <c r="A7" i="21" s="1"/>
  <c r="B3" i="21"/>
  <c r="A3" i="21" s="1"/>
  <c r="B18" i="21"/>
  <c r="A18" i="21" s="1"/>
  <c r="B14" i="20"/>
  <c r="A14" i="20" s="1"/>
  <c r="B6" i="20"/>
  <c r="A6" i="20" s="1"/>
  <c r="B11" i="20"/>
  <c r="A11" i="20" s="1"/>
  <c r="B7" i="20"/>
  <c r="A7" i="20" s="1"/>
  <c r="B13" i="20"/>
  <c r="A13" i="20" s="1"/>
  <c r="B4" i="20"/>
  <c r="A4" i="20" s="1"/>
  <c r="B12" i="20"/>
  <c r="A12" i="20" s="1"/>
  <c r="B20" i="19"/>
  <c r="A20" i="19" s="1"/>
  <c r="B9" i="19"/>
  <c r="A9" i="19" s="1"/>
  <c r="B11" i="19"/>
  <c r="A11" i="19" s="1"/>
  <c r="B5" i="19"/>
  <c r="A5" i="19" s="1"/>
  <c r="B19" i="19"/>
  <c r="A19" i="19" s="1"/>
  <c r="B18" i="19"/>
  <c r="A18" i="19" s="1"/>
  <c r="B2" i="19"/>
  <c r="A2" i="19" s="1"/>
  <c r="B17" i="19"/>
  <c r="A17" i="19" s="1"/>
  <c r="B24" i="19"/>
  <c r="A24" i="19" s="1"/>
  <c r="B25" i="19"/>
  <c r="A25" i="19" s="1"/>
  <c r="B10" i="19"/>
  <c r="A10" i="19" s="1"/>
  <c r="B6" i="19"/>
  <c r="A6" i="19" s="1"/>
  <c r="B13" i="19"/>
  <c r="A13" i="19" s="1"/>
  <c r="B15" i="19"/>
  <c r="A15" i="19" s="1"/>
  <c r="B12" i="19"/>
  <c r="A12" i="19" s="1"/>
  <c r="B21" i="19"/>
  <c r="A21" i="19" s="1"/>
  <c r="B7" i="19"/>
  <c r="A7" i="19" s="1"/>
  <c r="B23" i="19"/>
  <c r="A23" i="19" s="1"/>
  <c r="B3" i="19"/>
  <c r="A3" i="19" s="1"/>
  <c r="B10" i="18"/>
  <c r="A10" i="18" s="1"/>
  <c r="B8" i="18"/>
  <c r="A8" i="18" s="1"/>
  <c r="B19" i="18"/>
  <c r="A19" i="18" s="1"/>
  <c r="B3" i="18"/>
  <c r="A3" i="18" s="1"/>
  <c r="B11" i="18"/>
  <c r="A11" i="18" s="1"/>
  <c r="B20" i="18"/>
  <c r="A20" i="18" s="1"/>
  <c r="B5" i="18"/>
  <c r="A5" i="18" s="1"/>
  <c r="B12" i="18"/>
  <c r="A12" i="18" s="1"/>
  <c r="B13" i="18"/>
  <c r="A13" i="18" s="1"/>
  <c r="B14" i="18"/>
  <c r="A14" i="18" s="1"/>
  <c r="B16" i="18"/>
  <c r="A16" i="18" s="1"/>
  <c r="B6" i="18"/>
  <c r="A6" i="18" s="1"/>
  <c r="B4" i="18"/>
  <c r="A4" i="18" s="1"/>
  <c r="B18" i="18"/>
  <c r="A18" i="18" s="1"/>
  <c r="B15" i="18"/>
  <c r="A15" i="18" s="1"/>
  <c r="B12" i="17"/>
  <c r="A12" i="17" s="1"/>
  <c r="B14" i="17"/>
  <c r="A14" i="17" s="1"/>
  <c r="B7" i="17"/>
  <c r="A7" i="17" s="1"/>
  <c r="B5" i="17"/>
  <c r="A5" i="17" s="1"/>
  <c r="B3" i="17"/>
  <c r="A3" i="17" s="1"/>
  <c r="B17" i="17"/>
  <c r="A17" i="17" s="1"/>
  <c r="B9" i="17"/>
  <c r="A9" i="17" s="1"/>
  <c r="B6" i="17"/>
  <c r="A6" i="17" s="1"/>
  <c r="B10" i="17"/>
  <c r="A10" i="17" s="1"/>
  <c r="B13" i="17"/>
  <c r="A13" i="17" s="1"/>
  <c r="B2" i="17"/>
  <c r="A2" i="17" s="1"/>
  <c r="B8" i="17"/>
  <c r="A8" i="17" s="1"/>
  <c r="B11" i="16"/>
  <c r="A11" i="16" s="1"/>
  <c r="B3" i="16"/>
  <c r="A3" i="16" s="1"/>
  <c r="B7" i="16"/>
  <c r="A7" i="16" s="1"/>
  <c r="B5" i="16"/>
  <c r="A5" i="16" s="1"/>
  <c r="B9" i="16"/>
  <c r="A9" i="16" s="1"/>
  <c r="B7" i="15"/>
  <c r="A7" i="15" s="1"/>
  <c r="B9" i="15"/>
  <c r="A9" i="15" s="1"/>
  <c r="B12" i="15"/>
  <c r="A12" i="15" s="1"/>
  <c r="B2" i="15"/>
  <c r="A2" i="15" s="1"/>
  <c r="B13" i="15"/>
  <c r="A13" i="15" s="1"/>
  <c r="B14" i="15"/>
  <c r="A14" i="15" s="1"/>
  <c r="B6" i="15"/>
  <c r="A6" i="15" s="1"/>
  <c r="B11" i="15"/>
  <c r="A11" i="15" s="1"/>
  <c r="B5" i="15"/>
  <c r="A5" i="15" s="1"/>
  <c r="B10" i="15"/>
  <c r="A10" i="15" s="1"/>
  <c r="B16" i="15"/>
  <c r="A16" i="15" s="1"/>
  <c r="B6" i="14"/>
  <c r="A6" i="14" s="1"/>
  <c r="B6" i="13"/>
  <c r="A6" i="13" s="1"/>
  <c r="B3" i="13"/>
  <c r="A3" i="13" s="1"/>
  <c r="B6" i="12"/>
  <c r="A6" i="12" s="1"/>
  <c r="B2" i="12"/>
  <c r="A2" i="12" s="1"/>
  <c r="B12" i="12"/>
  <c r="A12" i="12" s="1"/>
  <c r="B15" i="12"/>
  <c r="A15" i="12" s="1"/>
  <c r="B9" i="12"/>
  <c r="A9" i="12" s="1"/>
  <c r="B13" i="12"/>
  <c r="A13" i="12" s="1"/>
  <c r="B11" i="12"/>
  <c r="A11" i="12" s="1"/>
  <c r="B10" i="12"/>
  <c r="A10" i="12" s="1"/>
  <c r="B8" i="12"/>
  <c r="A8" i="12" s="1"/>
  <c r="B14" i="12"/>
  <c r="A14" i="12" s="1"/>
  <c r="B5" i="11"/>
  <c r="A5" i="11" s="1"/>
  <c r="B14" i="11"/>
  <c r="A14" i="11" s="1"/>
  <c r="B13" i="11"/>
  <c r="A13" i="11" s="1"/>
  <c r="B19" i="11"/>
  <c r="A19" i="11" s="1"/>
  <c r="B12" i="11"/>
  <c r="A12" i="11" s="1"/>
  <c r="B7" i="11"/>
  <c r="A7" i="11" s="1"/>
  <c r="B8" i="11"/>
  <c r="A8" i="11" s="1"/>
  <c r="B20" i="11"/>
  <c r="A20" i="11" s="1"/>
  <c r="B11" i="11"/>
  <c r="A11" i="11" s="1"/>
  <c r="B6" i="11"/>
  <c r="A6" i="11" s="1"/>
  <c r="B18" i="11"/>
  <c r="A18" i="11" s="1"/>
  <c r="B10" i="11"/>
  <c r="A10" i="11" s="1"/>
  <c r="B2" i="11"/>
  <c r="A2" i="11" s="1"/>
  <c r="B16" i="11"/>
  <c r="A16" i="11" s="1"/>
  <c r="B3" i="11"/>
  <c r="A3" i="11" s="1"/>
  <c r="B2" i="10"/>
  <c r="A2" i="10" s="1"/>
  <c r="B10" i="10"/>
  <c r="A10" i="10" s="1"/>
  <c r="B3" i="10"/>
  <c r="A3" i="10" s="1"/>
  <c r="B15" i="9"/>
  <c r="A15" i="9" s="1"/>
  <c r="B2" i="9"/>
  <c r="A2" i="9" s="1"/>
  <c r="B14" i="9"/>
  <c r="A14" i="9" s="1"/>
  <c r="B16" i="9"/>
  <c r="A16" i="9" s="1"/>
  <c r="B4" i="9"/>
  <c r="A4" i="9" s="1"/>
  <c r="B5" i="9"/>
  <c r="A5" i="9" s="1"/>
  <c r="B6" i="9"/>
  <c r="A6" i="9" s="1"/>
  <c r="B13" i="9"/>
  <c r="A13" i="9" s="1"/>
  <c r="B3" i="9"/>
  <c r="A3" i="9" s="1"/>
  <c r="B10" i="9"/>
  <c r="A10" i="9" s="1"/>
  <c r="B9" i="9"/>
  <c r="A9" i="9" s="1"/>
  <c r="B11" i="9"/>
  <c r="A11" i="9" s="1"/>
  <c r="B7" i="9"/>
  <c r="A7" i="9" s="1"/>
  <c r="B7" i="8"/>
  <c r="A7" i="8" s="1"/>
  <c r="B6" i="8"/>
  <c r="A6" i="8" s="1"/>
  <c r="B3" i="8"/>
  <c r="A3" i="8" s="1"/>
  <c r="B2" i="8"/>
  <c r="A2" i="8" s="1"/>
  <c r="B16" i="8"/>
  <c r="A16" i="8" s="1"/>
  <c r="B13" i="8"/>
  <c r="A13" i="8" s="1"/>
  <c r="B8" i="8"/>
  <c r="A8" i="8" s="1"/>
  <c r="B14" i="8"/>
  <c r="A14" i="8" s="1"/>
  <c r="B11" i="8"/>
  <c r="A11" i="8" s="1"/>
  <c r="B7" i="7"/>
  <c r="A7" i="7" s="1"/>
  <c r="B6" i="7"/>
  <c r="A6" i="7" s="1"/>
  <c r="B3" i="7"/>
  <c r="A3" i="7" s="1"/>
  <c r="B2" i="6"/>
  <c r="A2" i="6" s="1"/>
  <c r="B9" i="6"/>
  <c r="A9" i="6" s="1"/>
  <c r="B13" i="6"/>
  <c r="A13" i="6" s="1"/>
  <c r="B14" i="6"/>
  <c r="A14" i="6" s="1"/>
  <c r="B8" i="6"/>
  <c r="A8" i="6" s="1"/>
  <c r="B5" i="6"/>
  <c r="A5" i="6" s="1"/>
  <c r="B3" i="6"/>
  <c r="A3" i="6" s="1"/>
  <c r="B12" i="6"/>
  <c r="A12" i="6" s="1"/>
  <c r="B15" i="5"/>
  <c r="A15" i="5" s="1"/>
  <c r="B14" i="5"/>
  <c r="A14" i="5" s="1"/>
  <c r="B7" i="5"/>
  <c r="A7" i="5" s="1"/>
  <c r="B10" i="5"/>
  <c r="A10" i="5" s="1"/>
  <c r="B5" i="5"/>
  <c r="A5" i="5" s="1"/>
  <c r="B6" i="5"/>
  <c r="A6" i="5" s="1"/>
  <c r="B11" i="5"/>
  <c r="A11" i="5" s="1"/>
  <c r="B13" i="5"/>
  <c r="A13" i="5" s="1"/>
  <c r="B4" i="5"/>
  <c r="A4" i="5" s="1"/>
  <c r="B16" i="5"/>
  <c r="A16" i="5" s="1"/>
  <c r="B3" i="5"/>
  <c r="A3" i="5" s="1"/>
  <c r="B19" i="5"/>
  <c r="A19" i="5" s="1"/>
  <c r="B17" i="5"/>
  <c r="A17" i="5" s="1"/>
  <c r="B18" i="5"/>
  <c r="A18" i="5" s="1"/>
  <c r="B11" i="17"/>
  <c r="A11" i="17" s="1"/>
  <c r="B8" i="13"/>
  <c r="A8" i="13" s="1"/>
  <c r="B17" i="9"/>
  <c r="A17" i="9" s="1"/>
  <c r="B12" i="5"/>
  <c r="A12" i="5" s="1"/>
  <c r="B8" i="23"/>
  <c r="A8" i="23" s="1"/>
  <c r="B16" i="19"/>
  <c r="A16" i="19" s="1"/>
  <c r="B17" i="15"/>
  <c r="A17" i="15" s="1"/>
  <c r="B9" i="11"/>
  <c r="A9" i="11" s="1"/>
  <c r="B2" i="7"/>
  <c r="A2" i="7" s="1"/>
  <c r="B4" i="4"/>
  <c r="A4" i="4" s="1"/>
  <c r="B2" i="24"/>
  <c r="A2" i="24" s="1"/>
  <c r="B15" i="22"/>
  <c r="A15" i="22" s="1"/>
  <c r="B3" i="20"/>
  <c r="A3" i="20" s="1"/>
  <c r="B2" i="16"/>
  <c r="A2" i="16" s="1"/>
  <c r="B5" i="12"/>
  <c r="A5" i="12" s="1"/>
  <c r="B4" i="8"/>
  <c r="A4" i="8" s="1"/>
  <c r="B3" i="4"/>
  <c r="A3" i="4" s="1"/>
  <c r="B21" i="18"/>
  <c r="A21" i="18" s="1"/>
  <c r="B4" i="14"/>
  <c r="A4" i="14" s="1"/>
  <c r="B8" i="10"/>
  <c r="A8" i="10" s="1"/>
  <c r="B7" i="6"/>
  <c r="A7" i="6" s="1"/>
  <c r="B2" i="23"/>
  <c r="A2" i="23" s="1"/>
  <c r="B18" i="24"/>
  <c r="A18" i="24" s="1"/>
  <c r="B5" i="20"/>
  <c r="A5" i="20" s="1"/>
  <c r="B6" i="4"/>
  <c r="A6" i="4" s="1"/>
  <c r="B11" i="24"/>
  <c r="A11" i="24" s="1"/>
  <c r="B6" i="23"/>
  <c r="A6" i="23" s="1"/>
  <c r="B6" i="22"/>
  <c r="A6" i="22" s="1"/>
  <c r="B2" i="20"/>
  <c r="A2" i="20" s="1"/>
  <c r="B22" i="19"/>
  <c r="A22" i="19" s="1"/>
  <c r="B9" i="18"/>
  <c r="A9" i="18" s="1"/>
  <c r="B4" i="17"/>
  <c r="A4" i="17" s="1"/>
  <c r="B6" i="16"/>
  <c r="A6" i="16" s="1"/>
  <c r="B15" i="15"/>
  <c r="A15" i="15" s="1"/>
  <c r="B8" i="14"/>
  <c r="A8" i="14" s="1"/>
  <c r="B5" i="13"/>
  <c r="A5" i="13" s="1"/>
  <c r="B7" i="12"/>
  <c r="A7" i="12" s="1"/>
  <c r="B21" i="11"/>
  <c r="A21" i="11" s="1"/>
  <c r="B5" i="10"/>
  <c r="A5" i="10" s="1"/>
  <c r="B19" i="9"/>
  <c r="A19" i="9" s="1"/>
  <c r="B5" i="8"/>
  <c r="A5" i="8" s="1"/>
  <c r="B5" i="7"/>
  <c r="A5" i="7" s="1"/>
  <c r="B10" i="6"/>
  <c r="A10" i="6" s="1"/>
  <c r="B9" i="5"/>
  <c r="A9" i="5" s="1"/>
  <c r="B5" i="4"/>
  <c r="A5" i="4" s="1"/>
  <c r="B15" i="24"/>
  <c r="A15" i="24" s="1"/>
  <c r="B4" i="23"/>
  <c r="A4" i="23" s="1"/>
  <c r="B13" i="22"/>
  <c r="A13" i="22" s="1"/>
  <c r="B8" i="20"/>
  <c r="A8" i="20" s="1"/>
  <c r="B4" i="19"/>
  <c r="A4" i="19" s="1"/>
  <c r="B7" i="18"/>
  <c r="A7" i="18" s="1"/>
  <c r="B16" i="17"/>
  <c r="A16" i="17" s="1"/>
  <c r="B10" i="16"/>
  <c r="A10" i="16" s="1"/>
  <c r="B4" i="15"/>
  <c r="A4" i="15" s="1"/>
  <c r="B3" i="14"/>
  <c r="A3" i="14" s="1"/>
  <c r="B7" i="13"/>
  <c r="A7" i="13" s="1"/>
  <c r="B3" i="12"/>
  <c r="A3" i="12" s="1"/>
  <c r="B17" i="11"/>
  <c r="A17" i="11" s="1"/>
  <c r="B9" i="10"/>
  <c r="A9" i="10" s="1"/>
  <c r="B8" i="9"/>
  <c r="A8" i="9" s="1"/>
  <c r="B9" i="8"/>
  <c r="A9" i="8" s="1"/>
  <c r="B9" i="7"/>
  <c r="A9" i="7" s="1"/>
  <c r="B6" i="6"/>
  <c r="A6" i="6" s="1"/>
  <c r="B8" i="5"/>
  <c r="A8" i="5" s="1"/>
  <c r="B21" i="22"/>
  <c r="A21" i="22" s="1"/>
  <c r="B2" i="4"/>
  <c r="A2" i="4" s="1"/>
  <c r="B10" i="24"/>
  <c r="A10" i="24" s="1"/>
  <c r="B3" i="23"/>
  <c r="A3" i="23" s="1"/>
  <c r="B17" i="22"/>
  <c r="A17" i="22" s="1"/>
  <c r="B9" i="20"/>
  <c r="A9" i="20" s="1"/>
  <c r="B14" i="19"/>
  <c r="A14" i="19" s="1"/>
  <c r="B2" i="18"/>
  <c r="A2" i="18" s="1"/>
  <c r="B15" i="17"/>
  <c r="A15" i="17" s="1"/>
  <c r="B4" i="16"/>
  <c r="A4" i="16" s="1"/>
  <c r="B8" i="15"/>
  <c r="A8" i="15" s="1"/>
  <c r="B5" i="14"/>
  <c r="A5" i="14" s="1"/>
  <c r="B4" i="13"/>
  <c r="A4" i="13" s="1"/>
  <c r="B16" i="12"/>
  <c r="A16" i="12" s="1"/>
  <c r="B4" i="11"/>
  <c r="A4" i="11" s="1"/>
  <c r="B4" i="10"/>
  <c r="A4" i="10" s="1"/>
  <c r="B18" i="9"/>
  <c r="A18" i="9" s="1"/>
  <c r="B10" i="8"/>
  <c r="A10" i="8" s="1"/>
  <c r="B8" i="7"/>
  <c r="A8" i="7" s="1"/>
  <c r="B11" i="6"/>
  <c r="A11" i="6" s="1"/>
  <c r="B2" i="5"/>
  <c r="A2" i="5" s="1"/>
  <c r="B8" i="19"/>
  <c r="A8" i="19" s="1"/>
  <c r="B17" i="18"/>
  <c r="A17" i="18" s="1"/>
  <c r="B18" i="17"/>
  <c r="A18" i="17" s="1"/>
  <c r="B8" i="16"/>
  <c r="A8" i="16" s="1"/>
  <c r="B3" i="15"/>
  <c r="A3" i="15" s="1"/>
  <c r="B7" i="14"/>
  <c r="A7" i="14" s="1"/>
  <c r="B2" i="13"/>
  <c r="A2" i="13" s="1"/>
  <c r="B17" i="12"/>
  <c r="A17" i="12" s="1"/>
  <c r="B15" i="11"/>
  <c r="A15" i="11" s="1"/>
  <c r="B7" i="10"/>
  <c r="A7" i="10" s="1"/>
  <c r="B12" i="9"/>
  <c r="A12" i="9" s="1"/>
  <c r="B15" i="8"/>
  <c r="A15" i="8" s="1"/>
  <c r="B4" i="7"/>
  <c r="A4" i="7" s="1"/>
  <c r="B4" i="6"/>
  <c r="A4" i="6" s="1"/>
  <c r="B20" i="5"/>
  <c r="A20" i="5" s="1"/>
</calcChain>
</file>

<file path=xl/sharedStrings.xml><?xml version="1.0" encoding="utf-8"?>
<sst xmlns="http://schemas.openxmlformats.org/spreadsheetml/2006/main" count="2135" uniqueCount="784">
  <si>
    <t/>
  </si>
  <si>
    <t>項目</t>
  </si>
  <si>
    <t>組別</t>
  </si>
  <si>
    <t>學生姓名(中文)</t>
  </si>
  <si>
    <t>就讀學校</t>
  </si>
  <si>
    <t>分隊名稱</t>
  </si>
  <si>
    <t>機械人創意</t>
  </si>
  <si>
    <t>初中組</t>
  </si>
  <si>
    <t>梁綺鈴</t>
  </si>
  <si>
    <t>教業中學(A隊)</t>
  </si>
  <si>
    <t>星球探索</t>
  </si>
  <si>
    <t>中學組</t>
  </si>
  <si>
    <t>李偉傑</t>
  </si>
  <si>
    <t>機械人創新挑戰賽</t>
  </si>
  <si>
    <t>小學組</t>
  </si>
  <si>
    <t>張紫暘</t>
  </si>
  <si>
    <t>梁瀚啟</t>
  </si>
  <si>
    <t>教業中學(B隊)</t>
  </si>
  <si>
    <t>機械人綜合技能</t>
  </si>
  <si>
    <t>高中組</t>
  </si>
  <si>
    <t>雷焯瀅</t>
  </si>
  <si>
    <t>教業中學(C隊)</t>
  </si>
  <si>
    <t>何鍶敏</t>
  </si>
  <si>
    <t>機械人武術</t>
  </si>
  <si>
    <t>黃宇燊</t>
  </si>
  <si>
    <t>教業中學(D隊)</t>
  </si>
  <si>
    <t>張慧均</t>
  </si>
  <si>
    <t>羅倩怡</t>
  </si>
  <si>
    <t>羅卓恒</t>
  </si>
  <si>
    <t>周譯之</t>
  </si>
  <si>
    <t>李宛霖</t>
  </si>
  <si>
    <t>黎嘉寰</t>
  </si>
  <si>
    <t>黎明昭</t>
  </si>
  <si>
    <t>吳文聰</t>
  </si>
  <si>
    <t>陳禧灝</t>
  </si>
  <si>
    <t>張嘉麗</t>
  </si>
  <si>
    <t>陸潤棟</t>
  </si>
  <si>
    <t>黃穎嵐</t>
  </si>
  <si>
    <t>機械人拳擊(中學組)</t>
  </si>
  <si>
    <t>李俊希</t>
  </si>
  <si>
    <t>吳世麒</t>
  </si>
  <si>
    <t>何峯</t>
  </si>
  <si>
    <t>阮志朗</t>
  </si>
  <si>
    <t>呂耀盛</t>
  </si>
  <si>
    <t>吳浩軒</t>
  </si>
  <si>
    <t>蕭嘉恆</t>
  </si>
  <si>
    <t>薛智文</t>
  </si>
  <si>
    <t>VEX IQ挑戰賽</t>
  </si>
  <si>
    <t>初小組</t>
  </si>
  <si>
    <t>梁芷翹</t>
  </si>
  <si>
    <t>陳筱曦</t>
  </si>
  <si>
    <t>吳宏澤</t>
  </si>
  <si>
    <t>馬穎恩</t>
  </si>
  <si>
    <t>楊迪康</t>
  </si>
  <si>
    <t>歐陽嘉謙</t>
  </si>
  <si>
    <t>蘇俊軒</t>
  </si>
  <si>
    <t>劉佑城</t>
  </si>
  <si>
    <t>林曉欣</t>
  </si>
  <si>
    <t>孫銘毅</t>
  </si>
  <si>
    <t>滕寧</t>
  </si>
  <si>
    <t>馮曉瞳</t>
  </si>
  <si>
    <t>郭奕瀚</t>
  </si>
  <si>
    <t>馮晞琳</t>
  </si>
  <si>
    <t>袁兆駿</t>
  </si>
  <si>
    <t>何佑瞳</t>
  </si>
  <si>
    <t>何柱德</t>
  </si>
  <si>
    <t>羅子榆</t>
  </si>
  <si>
    <t>機械人自由體操</t>
  </si>
  <si>
    <t>郭晉文</t>
  </si>
  <si>
    <t>勞校中學(D隊)</t>
  </si>
  <si>
    <t>呂怡婧</t>
  </si>
  <si>
    <t>洪賢</t>
  </si>
  <si>
    <t>勞校中學(A隊)</t>
  </si>
  <si>
    <t>機械人籃球</t>
  </si>
  <si>
    <t>蘇澤棠</t>
  </si>
  <si>
    <t>馮晞鉻</t>
  </si>
  <si>
    <t>機械人足球</t>
  </si>
  <si>
    <t>鄭景哲</t>
  </si>
  <si>
    <t>李政韓</t>
  </si>
  <si>
    <t>陳城堅</t>
  </si>
  <si>
    <t>勞校中學(C隊)</t>
  </si>
  <si>
    <t>高子浩</t>
  </si>
  <si>
    <t>施均衡</t>
  </si>
  <si>
    <t>勞校中學(B隊)</t>
  </si>
  <si>
    <t>鄒文森</t>
  </si>
  <si>
    <t>楊惠勛</t>
  </si>
  <si>
    <t>伍兆良</t>
  </si>
  <si>
    <t>楊文祺</t>
  </si>
  <si>
    <t>曹洪彬</t>
  </si>
  <si>
    <t>岑華樂</t>
  </si>
  <si>
    <t>吳梓軒</t>
  </si>
  <si>
    <t>郭家榮</t>
  </si>
  <si>
    <t>甘嘉傑</t>
  </si>
  <si>
    <t>梁鸝嫻</t>
  </si>
  <si>
    <t>甘子鴻</t>
  </si>
  <si>
    <t>嶺南中學(B隊)</t>
  </si>
  <si>
    <t>楊真為</t>
  </si>
  <si>
    <t>嶺南中學(A隊)</t>
  </si>
  <si>
    <t>趙芯露</t>
  </si>
  <si>
    <t>黃麒峰</t>
  </si>
  <si>
    <t>梁浩誠</t>
  </si>
  <si>
    <t>培正中學(A隊)</t>
  </si>
  <si>
    <t>馬梓峰</t>
  </si>
  <si>
    <t>凌皓哲</t>
  </si>
  <si>
    <t>許馨元</t>
  </si>
  <si>
    <t>謝浩朗</t>
  </si>
  <si>
    <t>培正中學(C隊)</t>
  </si>
  <si>
    <t>李偉康</t>
  </si>
  <si>
    <t>培正中學(D隊)</t>
  </si>
  <si>
    <t>鄺子軒</t>
  </si>
  <si>
    <t>培正中學(B隊)</t>
  </si>
  <si>
    <t>徐梓駿</t>
  </si>
  <si>
    <t>何俊樑</t>
  </si>
  <si>
    <t>郭爾行</t>
  </si>
  <si>
    <t>鄺漢俊</t>
  </si>
  <si>
    <t>鄭卓希</t>
  </si>
  <si>
    <t>張祉萱</t>
  </si>
  <si>
    <t>余承軒</t>
  </si>
  <si>
    <t>陳祖謙</t>
  </si>
  <si>
    <t>賈子驁</t>
  </si>
  <si>
    <t>李永雋</t>
  </si>
  <si>
    <t>周子喬</t>
  </si>
  <si>
    <t>沙誠熹</t>
  </si>
  <si>
    <t>黃浩華</t>
  </si>
  <si>
    <t>施宇灝</t>
  </si>
  <si>
    <t>馬焯琳</t>
  </si>
  <si>
    <t>吳奕隆</t>
  </si>
  <si>
    <t>伍璟嵐</t>
  </si>
  <si>
    <t>陳君揚</t>
  </si>
  <si>
    <t>胡諾恩</t>
  </si>
  <si>
    <t>李子豪</t>
  </si>
  <si>
    <t>東南學校(A隊)</t>
  </si>
  <si>
    <t>黃浩麟</t>
  </si>
  <si>
    <t>黃景培</t>
  </si>
  <si>
    <t>東南學校(B隊)</t>
  </si>
  <si>
    <t>劉澤男</t>
  </si>
  <si>
    <t>粵華中學(B隊)</t>
  </si>
  <si>
    <t>黃耀謙</t>
  </si>
  <si>
    <t>許家銘</t>
  </si>
  <si>
    <t>吳偉杰</t>
  </si>
  <si>
    <t>粵華中學(A隊)</t>
  </si>
  <si>
    <t>黃梓霖</t>
  </si>
  <si>
    <t>麥政浩</t>
  </si>
  <si>
    <t>盧俊揚</t>
  </si>
  <si>
    <t>歐陽子麟</t>
  </si>
  <si>
    <t>粵華中學(C隊)</t>
  </si>
  <si>
    <t>譚昊軒</t>
  </si>
  <si>
    <t>馬寶熙</t>
  </si>
  <si>
    <t>陳家鏵</t>
  </si>
  <si>
    <t>夏瑋廷</t>
  </si>
  <si>
    <t>楊卓宏</t>
  </si>
  <si>
    <t>陳海峰</t>
  </si>
  <si>
    <t>馮嘉浩</t>
  </si>
  <si>
    <t>林宇軒</t>
  </si>
  <si>
    <t>黃智宏</t>
  </si>
  <si>
    <t>古文凱</t>
  </si>
  <si>
    <t>李明峻</t>
  </si>
  <si>
    <t>陳顯揚</t>
  </si>
  <si>
    <t>張宏傑</t>
  </si>
  <si>
    <t>黃振峰</t>
  </si>
  <si>
    <t>陳展揚</t>
  </si>
  <si>
    <t>李國誌</t>
  </si>
  <si>
    <t>梁學銘</t>
  </si>
  <si>
    <t>吳宇哲</t>
  </si>
  <si>
    <t>蕭峻彥</t>
  </si>
  <si>
    <t>粵華中學(D隊)</t>
  </si>
  <si>
    <t>王鋑椲</t>
  </si>
  <si>
    <t>王璨瑋</t>
  </si>
  <si>
    <t>李卓臻</t>
  </si>
  <si>
    <t>張奧揚</t>
  </si>
  <si>
    <t>李嘉政</t>
  </si>
  <si>
    <t>謝宏就</t>
  </si>
  <si>
    <t>古駿晞</t>
  </si>
  <si>
    <t>蔡上晞</t>
  </si>
  <si>
    <t>蔣文熙</t>
  </si>
  <si>
    <t>歐陽兆濤</t>
  </si>
  <si>
    <t>機械人拳擊(小學組)</t>
  </si>
  <si>
    <t>蘇滿</t>
  </si>
  <si>
    <t>林煒舜</t>
  </si>
  <si>
    <t>歐陽兆灝</t>
  </si>
  <si>
    <t>澳門坊眾學校(E隊)</t>
  </si>
  <si>
    <t>王仲堃</t>
  </si>
  <si>
    <t>澳門坊眾學校(D隊)</t>
  </si>
  <si>
    <t>潘俊林</t>
  </si>
  <si>
    <t>澳門坊眾學校(B隊)</t>
  </si>
  <si>
    <t>林信亨</t>
  </si>
  <si>
    <t>向國平</t>
  </si>
  <si>
    <t>馮晴晴</t>
  </si>
  <si>
    <t>張霈樺</t>
  </si>
  <si>
    <t>張鈺致</t>
  </si>
  <si>
    <t>澳門坊眾學校(A隊)</t>
  </si>
  <si>
    <t>顏淇霖</t>
  </si>
  <si>
    <t>王偉誠</t>
  </si>
  <si>
    <t>李若思</t>
  </si>
  <si>
    <t>劉子德</t>
  </si>
  <si>
    <t>多足機械人短跑</t>
  </si>
  <si>
    <t>澳門坊眾學校(C隊)</t>
  </si>
  <si>
    <t>林仲陽</t>
  </si>
  <si>
    <t>李俊杰</t>
  </si>
  <si>
    <t>許鴻懋</t>
  </si>
  <si>
    <t>王咏晴</t>
  </si>
  <si>
    <t>楊凱鈞</t>
  </si>
  <si>
    <t>黃柏源</t>
  </si>
  <si>
    <t>曾佳豪</t>
  </si>
  <si>
    <t>莫田偉</t>
  </si>
  <si>
    <t>林嘉熙</t>
  </si>
  <si>
    <t>王堅勝</t>
  </si>
  <si>
    <t>羅倩芳</t>
  </si>
  <si>
    <t>施宇翔</t>
  </si>
  <si>
    <t>呂森權</t>
  </si>
  <si>
    <t>陳嘉俊</t>
  </si>
  <si>
    <t>嚴子宏</t>
  </si>
  <si>
    <t>黃城俊</t>
  </si>
  <si>
    <t>任梓豪</t>
  </si>
  <si>
    <t>許振興</t>
  </si>
  <si>
    <t>澳門坊眾學校(F隊)</t>
  </si>
  <si>
    <t>謝嘉琪</t>
  </si>
  <si>
    <t>吳彥臻</t>
  </si>
  <si>
    <t>黃嘉輝</t>
  </si>
  <si>
    <t>何梓城</t>
  </si>
  <si>
    <t>何俊軒</t>
  </si>
  <si>
    <t>陳卓杰</t>
  </si>
  <si>
    <t>陳梓豪</t>
  </si>
  <si>
    <t>施雅馨</t>
  </si>
  <si>
    <t>謝澤慶</t>
  </si>
  <si>
    <t>黃柏恆</t>
  </si>
  <si>
    <t>羅玉婷</t>
  </si>
  <si>
    <t>容嘉俊</t>
  </si>
  <si>
    <t>李佳琪</t>
  </si>
  <si>
    <t>吳偉森</t>
  </si>
  <si>
    <t>陸子恆</t>
  </si>
  <si>
    <t>劉健宇</t>
  </si>
  <si>
    <t>鄧智聰</t>
  </si>
  <si>
    <t>譚宏業</t>
  </si>
  <si>
    <t>謝錦邦</t>
  </si>
  <si>
    <t>吳駿騰</t>
  </si>
  <si>
    <t>王浩城</t>
  </si>
  <si>
    <t>李珮華</t>
  </si>
  <si>
    <t>羅倩芬</t>
  </si>
  <si>
    <t>呂宇晴</t>
  </si>
  <si>
    <t>蔡宏苗</t>
  </si>
  <si>
    <t>郭灃淳</t>
  </si>
  <si>
    <t>高健豪</t>
  </si>
  <si>
    <t>許明揚</t>
  </si>
  <si>
    <t>施嘉濠</t>
  </si>
  <si>
    <t>許芯嵐</t>
  </si>
  <si>
    <t>梁詠琳</t>
  </si>
  <si>
    <t>呂蔚宜</t>
  </si>
  <si>
    <t>葉俊傑</t>
  </si>
  <si>
    <t>陳韻涵</t>
  </si>
  <si>
    <t>孫熙苹</t>
  </si>
  <si>
    <t>林奕濤</t>
  </si>
  <si>
    <t>唐嘉豪</t>
  </si>
  <si>
    <t>童豪軒</t>
  </si>
  <si>
    <t>童瀚霖</t>
  </si>
  <si>
    <t>陳源榮</t>
  </si>
  <si>
    <t>蔣齡玉</t>
  </si>
  <si>
    <t>羅軒弦</t>
  </si>
  <si>
    <t>澳門浸信中學(A隊)</t>
  </si>
  <si>
    <t>陳逸朗</t>
  </si>
  <si>
    <t>澳門浸信中學(C隊)</t>
  </si>
  <si>
    <t>張佳欣</t>
  </si>
  <si>
    <t>澳門浸信中學(D隊)</t>
  </si>
  <si>
    <t>文嘉軒</t>
  </si>
  <si>
    <t>澳門浸信中學(H隊)</t>
  </si>
  <si>
    <t>黎子謙</t>
  </si>
  <si>
    <t>澳門浸信中學(K隊)</t>
  </si>
  <si>
    <t>張芷恩</t>
  </si>
  <si>
    <t>澳門浸信中學(G隊)</t>
  </si>
  <si>
    <t>譚穎恩</t>
  </si>
  <si>
    <t>郭芷蕎</t>
  </si>
  <si>
    <t>澳門浸信中學(I隊)</t>
  </si>
  <si>
    <t>梁逸朗</t>
  </si>
  <si>
    <t>黃曉瑩</t>
  </si>
  <si>
    <t>澳門浸信中學(E隊)</t>
  </si>
  <si>
    <t>岑詠怡</t>
  </si>
  <si>
    <t>蔡嘉嘉</t>
  </si>
  <si>
    <t>澳門浸信中學(J隊)</t>
  </si>
  <si>
    <t>郭文悅</t>
  </si>
  <si>
    <t>澳門浸信中學(F隊)</t>
  </si>
  <si>
    <t>張家堯</t>
  </si>
  <si>
    <t>霍鏵生</t>
  </si>
  <si>
    <t>澳門浸信中學(M隊)</t>
  </si>
  <si>
    <t>李俊宏</t>
  </si>
  <si>
    <t>黃昊鋒</t>
  </si>
  <si>
    <t>澳門浸信中學(L隊)</t>
  </si>
  <si>
    <t>許錦霖</t>
  </si>
  <si>
    <t>何心悅</t>
  </si>
  <si>
    <t>潘銳朗</t>
  </si>
  <si>
    <t>澳門浸信中學(B隊)</t>
  </si>
  <si>
    <t>梁浚傑</t>
  </si>
  <si>
    <t>李彩瑩</t>
  </si>
  <si>
    <t>張東昊</t>
  </si>
  <si>
    <t>譚俊健</t>
  </si>
  <si>
    <t>周詠豐</t>
  </si>
  <si>
    <t>袁懿男</t>
  </si>
  <si>
    <t>聖若瑟教區中學第五校(B隊)</t>
  </si>
  <si>
    <t>溫梓希</t>
  </si>
  <si>
    <t>聖若瑟教區中學第五校(G隊)</t>
  </si>
  <si>
    <t>羅紹瑋</t>
  </si>
  <si>
    <t>C型二足機械人短跑</t>
  </si>
  <si>
    <t>梁若程</t>
  </si>
  <si>
    <t>歐冠良</t>
  </si>
  <si>
    <t>聖若瑟教區中學第五校(E隊)</t>
  </si>
  <si>
    <t>鄭炯良</t>
  </si>
  <si>
    <t>聖若瑟教區中學第五校(F隊)</t>
  </si>
  <si>
    <t>連亨楠</t>
  </si>
  <si>
    <t>何柏琳</t>
  </si>
  <si>
    <t>重心二足機械人短跑</t>
  </si>
  <si>
    <t>陳曉濤</t>
  </si>
  <si>
    <t>聖若瑟教區中學第五校(D隊)</t>
  </si>
  <si>
    <t>黃子聰</t>
  </si>
  <si>
    <t>羅梓鋒</t>
  </si>
  <si>
    <t>陳麗娜</t>
  </si>
  <si>
    <t>李卓陽</t>
  </si>
  <si>
    <t>梁瑋洛</t>
  </si>
  <si>
    <t>梁世昌</t>
  </si>
  <si>
    <t>聖若瑟教區中學第五校(A隊)</t>
  </si>
  <si>
    <t>李永達</t>
  </si>
  <si>
    <t>陳加進</t>
  </si>
  <si>
    <t>聖若瑟教區中學第五校(C隊)</t>
  </si>
  <si>
    <t>李德禧</t>
  </si>
  <si>
    <t>許詠琛</t>
  </si>
  <si>
    <t>梁孝言</t>
  </si>
  <si>
    <t>梁俊霖</t>
  </si>
  <si>
    <t>聖若瑟教區中學第五校(H隊)</t>
  </si>
  <si>
    <t>蕭景賢</t>
  </si>
  <si>
    <t>蘇世通</t>
  </si>
  <si>
    <t>陳佶弢</t>
  </si>
  <si>
    <t>沈英揚</t>
  </si>
  <si>
    <t>劉永浩</t>
  </si>
  <si>
    <t>鍾家城</t>
  </si>
  <si>
    <t>梁堯鈞</t>
  </si>
  <si>
    <t>鄭楊修</t>
  </si>
  <si>
    <t>蕭子穎</t>
  </si>
  <si>
    <t>張振耀</t>
  </si>
  <si>
    <t>林俊澤</t>
  </si>
  <si>
    <t>鍾雯欣</t>
  </si>
  <si>
    <t>譚江源</t>
  </si>
  <si>
    <t>新華學校(A隊)</t>
  </si>
  <si>
    <t>黃梓峰</t>
  </si>
  <si>
    <t>新華學校(B隊)</t>
  </si>
  <si>
    <t>吳小晶</t>
  </si>
  <si>
    <t>曾宏裕</t>
  </si>
  <si>
    <t>鄧子君</t>
  </si>
  <si>
    <t>呂俊銘</t>
  </si>
  <si>
    <t>機械人障礙賽</t>
  </si>
  <si>
    <t>梁錦豪</t>
  </si>
  <si>
    <t>張焯彬</t>
  </si>
  <si>
    <t>梁順檸</t>
  </si>
  <si>
    <t>潘霍聰</t>
  </si>
  <si>
    <t>陳欣妍</t>
  </si>
  <si>
    <t>陳靜雯</t>
  </si>
  <si>
    <t>紀榮騰</t>
  </si>
  <si>
    <t>澳門工聯職業技術中學(A隊)</t>
  </si>
  <si>
    <t>梁婉珊</t>
  </si>
  <si>
    <t>陳雅晴</t>
  </si>
  <si>
    <t>澳門工聯職業技術中學(D隊)</t>
  </si>
  <si>
    <t>黎宇軒</t>
  </si>
  <si>
    <t>澳門工聯職業技術中學(C隊)</t>
  </si>
  <si>
    <t>黃家明</t>
  </si>
  <si>
    <t>澳門工聯職業技術中學(B隊)</t>
  </si>
  <si>
    <t>練煒燁</t>
  </si>
  <si>
    <t>陳靜怡</t>
  </si>
  <si>
    <t>郭紫瑩</t>
  </si>
  <si>
    <t>陸永豪</t>
  </si>
  <si>
    <t>陳韋安</t>
  </si>
  <si>
    <t>袁君濠</t>
  </si>
  <si>
    <t>何嘉駿</t>
  </si>
  <si>
    <t>嘉諾撒聖心中學(A隊)</t>
  </si>
  <si>
    <t>林芷欣</t>
  </si>
  <si>
    <t>嘉諾撒聖心中學(B隊)</t>
  </si>
  <si>
    <t>利凱晴</t>
  </si>
  <si>
    <t>許穎桐</t>
  </si>
  <si>
    <t>劉穎茜</t>
  </si>
  <si>
    <t>潘婉婷</t>
  </si>
  <si>
    <t>馮子欣</t>
  </si>
  <si>
    <t>廖子然</t>
  </si>
  <si>
    <t>譚嘉穎</t>
  </si>
  <si>
    <t>蕭幸怡</t>
  </si>
  <si>
    <t>馮曉琳</t>
  </si>
  <si>
    <t>潘婉欣</t>
  </si>
  <si>
    <t>梁敬敏</t>
  </si>
  <si>
    <t>培華中學(B隊)</t>
  </si>
  <si>
    <t>蔡俊昇</t>
  </si>
  <si>
    <t>培華中學(E隊)</t>
  </si>
  <si>
    <t>周子熙</t>
  </si>
  <si>
    <t>劉必俊</t>
  </si>
  <si>
    <t>培華中學(C隊)</t>
  </si>
  <si>
    <t>余樂賢</t>
  </si>
  <si>
    <t>培華中學(A隊)</t>
  </si>
  <si>
    <t>李均堯</t>
  </si>
  <si>
    <t>吳銘浩</t>
  </si>
  <si>
    <t>培華中學(D隊)</t>
  </si>
  <si>
    <t>王輝煌</t>
  </si>
  <si>
    <t>陳俊宏</t>
  </si>
  <si>
    <t>吳卓迪</t>
  </si>
  <si>
    <t>周衍鳴</t>
  </si>
  <si>
    <t>殷頌禹</t>
  </si>
  <si>
    <t>鄭子文</t>
  </si>
  <si>
    <t>胡正邦</t>
  </si>
  <si>
    <t>唐兆煌</t>
  </si>
  <si>
    <t>衛康銅</t>
  </si>
  <si>
    <t>江美澄</t>
  </si>
  <si>
    <t>麥丁朗</t>
  </si>
  <si>
    <t>張柏澐</t>
  </si>
  <si>
    <t>鏡平學校(C隊)</t>
  </si>
  <si>
    <t>鏡平學校(B隊)</t>
  </si>
  <si>
    <t>林騰奕</t>
  </si>
  <si>
    <t>鏡平學校(A隊)</t>
  </si>
  <si>
    <t>阮雲軒</t>
  </si>
  <si>
    <t>何麗瑩</t>
  </si>
  <si>
    <t>鍾正樑</t>
  </si>
  <si>
    <t>林佩彤</t>
  </si>
  <si>
    <t>歐陽毅能</t>
  </si>
  <si>
    <t>岑子軒</t>
  </si>
  <si>
    <t>何凱祺</t>
  </si>
  <si>
    <t>林清瑜</t>
  </si>
  <si>
    <t>庄雄傑</t>
  </si>
  <si>
    <t>施承熙</t>
  </si>
  <si>
    <t>林子淳</t>
  </si>
  <si>
    <t>吳家瑜</t>
  </si>
  <si>
    <t>黃鴻濱</t>
  </si>
  <si>
    <t>王鐵燁</t>
  </si>
  <si>
    <t>許展煌</t>
  </si>
  <si>
    <t>歐陽思琦</t>
  </si>
  <si>
    <t>潘詩霖</t>
  </si>
  <si>
    <t>林嘉淇</t>
  </si>
  <si>
    <t>甘啓亨</t>
  </si>
  <si>
    <t>蔡錦其</t>
  </si>
  <si>
    <t>梁桁溢</t>
  </si>
  <si>
    <t>何文耀</t>
  </si>
  <si>
    <t>廖梓俊</t>
  </si>
  <si>
    <t>彭志謙</t>
  </si>
  <si>
    <t>毛浚楊</t>
  </si>
  <si>
    <t>林子軒</t>
  </si>
  <si>
    <t>何柏毅</t>
  </si>
  <si>
    <t>黃賢</t>
  </si>
  <si>
    <t>梅樂熙</t>
  </si>
  <si>
    <t>張軒維</t>
  </si>
  <si>
    <t>楊勞耀</t>
  </si>
  <si>
    <t>曾子洋</t>
  </si>
  <si>
    <t>慈幼中學(A隊)</t>
  </si>
  <si>
    <t>連逸朗</t>
  </si>
  <si>
    <t>楊啓晞</t>
  </si>
  <si>
    <t>慈幼中學(C隊)</t>
  </si>
  <si>
    <t>李子睿</t>
  </si>
  <si>
    <t>慈幼中學(B隊)</t>
  </si>
  <si>
    <t>嚴啓希</t>
  </si>
  <si>
    <t>慈幼中學(F隊)</t>
  </si>
  <si>
    <t>孫翊程</t>
  </si>
  <si>
    <t>鄭浩寅</t>
  </si>
  <si>
    <t>陳嘉浚</t>
  </si>
  <si>
    <t>何峻城</t>
  </si>
  <si>
    <t>吳子傑</t>
  </si>
  <si>
    <t>卓宇軒</t>
  </si>
  <si>
    <t>黃皓智</t>
  </si>
  <si>
    <t>李丞進</t>
  </si>
  <si>
    <t>陳宇杰</t>
  </si>
  <si>
    <t>薛俊賢</t>
  </si>
  <si>
    <t>慈幼中學(E隊)</t>
  </si>
  <si>
    <t>李敢維</t>
  </si>
  <si>
    <t>黃宏望</t>
  </si>
  <si>
    <t>容梓聰</t>
  </si>
  <si>
    <t>甄子皓</t>
  </si>
  <si>
    <t>劉澔雋</t>
  </si>
  <si>
    <t>黎樂儁</t>
  </si>
  <si>
    <t>陳思朗</t>
  </si>
  <si>
    <t>張城銘</t>
  </si>
  <si>
    <t>廖焯浠</t>
  </si>
  <si>
    <t>賴家樑</t>
  </si>
  <si>
    <t>慈幼中學(D隊)</t>
  </si>
  <si>
    <t>宋俊希</t>
  </si>
  <si>
    <t>莊駿逸</t>
  </si>
  <si>
    <t>陳宗信</t>
  </si>
  <si>
    <t>黃皓俊</t>
  </si>
  <si>
    <t>冼景恆</t>
  </si>
  <si>
    <t>趙家銘</t>
  </si>
  <si>
    <t>徐浩彰</t>
  </si>
  <si>
    <t>慈幼中學(G隊)</t>
  </si>
  <si>
    <t>何敏健</t>
  </si>
  <si>
    <t>楊啓延</t>
  </si>
  <si>
    <t>沈洛燊</t>
  </si>
  <si>
    <t>譚俊偉</t>
  </si>
  <si>
    <t>鍾澤林</t>
  </si>
  <si>
    <t>梁樂行</t>
  </si>
  <si>
    <t>王育彬</t>
  </si>
  <si>
    <t>曾成浚</t>
  </si>
  <si>
    <t>勞家泳</t>
  </si>
  <si>
    <t>陳穎賢</t>
  </si>
  <si>
    <t>CHOI, WESLEY</t>
  </si>
  <si>
    <t>黎永國</t>
  </si>
  <si>
    <t>楊皓程</t>
  </si>
  <si>
    <t>梁宇軒</t>
  </si>
  <si>
    <t>梁宗泰</t>
  </si>
  <si>
    <t>慈幼中學(H隊)</t>
  </si>
  <si>
    <t>陳冠楠</t>
  </si>
  <si>
    <t>林芳灝</t>
  </si>
  <si>
    <t>談梓俊</t>
  </si>
  <si>
    <t>張嘉誠</t>
  </si>
  <si>
    <t>裴先銘</t>
  </si>
  <si>
    <t>李潤輝</t>
  </si>
  <si>
    <t>梁孝恆</t>
  </si>
  <si>
    <t>楊煬</t>
  </si>
  <si>
    <t>布學賢</t>
  </si>
  <si>
    <t>同善堂中學(D隊)</t>
  </si>
  <si>
    <t>梁彦</t>
  </si>
  <si>
    <t>同善堂中學(B隊)</t>
  </si>
  <si>
    <t>李志濠</t>
  </si>
  <si>
    <t>同善堂中學(C隊)</t>
  </si>
  <si>
    <t>歐陽志軒</t>
  </si>
  <si>
    <t>同善堂中學(A隊)</t>
  </si>
  <si>
    <t>李煒珩</t>
  </si>
  <si>
    <t>梁浩憲</t>
  </si>
  <si>
    <t>王馳睿</t>
  </si>
  <si>
    <t>阮振宇</t>
  </si>
  <si>
    <t>張子健</t>
  </si>
  <si>
    <t>陳德輝</t>
  </si>
  <si>
    <t>陳敏嘉</t>
  </si>
  <si>
    <t>郭俊輝</t>
  </si>
  <si>
    <t>黃文軒</t>
  </si>
  <si>
    <t>鄭伊傑</t>
  </si>
  <si>
    <t>呂智輝</t>
  </si>
  <si>
    <t>王東柱</t>
  </si>
  <si>
    <t>賴家富</t>
  </si>
  <si>
    <t>黃文慧</t>
  </si>
  <si>
    <t>黃政山</t>
  </si>
  <si>
    <t>江振鉅</t>
  </si>
  <si>
    <t>聖保祿學校(A隊)</t>
  </si>
  <si>
    <t>鍾巧沂</t>
  </si>
  <si>
    <t>聖保祿學校(C隊)</t>
  </si>
  <si>
    <t>余穎隆</t>
  </si>
  <si>
    <t>聖保祿學校(B隊)</t>
  </si>
  <si>
    <t>歐陽伯軒</t>
  </si>
  <si>
    <t>許梁煒</t>
  </si>
  <si>
    <t>吳建軒</t>
  </si>
  <si>
    <t>聖保祿學校(D隊)</t>
  </si>
  <si>
    <t>龍立仁</t>
  </si>
  <si>
    <t>鄭健謙</t>
  </si>
  <si>
    <t>袁灝昇</t>
  </si>
  <si>
    <t>陳瑜</t>
  </si>
  <si>
    <t>培道中學(A隊)</t>
  </si>
  <si>
    <t>施俊偉</t>
  </si>
  <si>
    <t>培道中學(B隊)</t>
  </si>
  <si>
    <t>陳俊龍</t>
  </si>
  <si>
    <t>梁浩俊</t>
  </si>
  <si>
    <t>培道中學(C隊)</t>
  </si>
  <si>
    <t>盧彥文</t>
  </si>
  <si>
    <t>黃振宇</t>
  </si>
  <si>
    <t>姜河清</t>
  </si>
  <si>
    <t>鄭翊希</t>
  </si>
  <si>
    <t>梁宏志</t>
  </si>
  <si>
    <t>陳潁謙</t>
  </si>
  <si>
    <t>曾柏俊</t>
  </si>
  <si>
    <t>李健彬</t>
  </si>
  <si>
    <t>濠江中學(A隊)</t>
  </si>
  <si>
    <t>熊穎潔</t>
  </si>
  <si>
    <t>濠江中學(C隊)</t>
  </si>
  <si>
    <t>何熙庭</t>
  </si>
  <si>
    <t>關懷恩</t>
  </si>
  <si>
    <t>濠江中學(B隊)</t>
  </si>
  <si>
    <t>羅暢睿</t>
  </si>
  <si>
    <t>凌偉業</t>
  </si>
  <si>
    <t>吳智謙</t>
  </si>
  <si>
    <t>趙沛傑</t>
  </si>
  <si>
    <t>LIN SAM</t>
  </si>
  <si>
    <t>濠江中學(D隊)</t>
  </si>
  <si>
    <t>馮柏堯</t>
  </si>
  <si>
    <t>趙靖麟</t>
  </si>
  <si>
    <t>羅皓朗</t>
  </si>
  <si>
    <t>鄧悅匡</t>
  </si>
  <si>
    <t>林子祺</t>
  </si>
  <si>
    <t>林智恩</t>
  </si>
  <si>
    <t>秦華晉</t>
  </si>
  <si>
    <t>梁詠渝</t>
  </si>
  <si>
    <t>陳詠彤</t>
  </si>
  <si>
    <t>林浩軒</t>
  </si>
  <si>
    <t>梁宙然</t>
  </si>
  <si>
    <t>文韻婷</t>
  </si>
  <si>
    <t>濠江中學(F隊)</t>
  </si>
  <si>
    <t>庄瀠琳</t>
  </si>
  <si>
    <t>吳東濠</t>
  </si>
  <si>
    <t>濠江中學(E隊)</t>
  </si>
  <si>
    <t>何逸嵐</t>
  </si>
  <si>
    <t>林楚喬</t>
  </si>
  <si>
    <t>黃晉朗</t>
  </si>
  <si>
    <t>譚芷琦</t>
  </si>
  <si>
    <t>唐海敏</t>
  </si>
  <si>
    <t>梁啓楊</t>
  </si>
  <si>
    <t>濠江中學(J隊)</t>
  </si>
  <si>
    <t>區曜祺</t>
  </si>
  <si>
    <t>馬梓旭</t>
  </si>
  <si>
    <t>呂晉</t>
  </si>
  <si>
    <t>李欣彤</t>
  </si>
  <si>
    <t>周雅琦</t>
  </si>
  <si>
    <t>吳詩婷</t>
  </si>
  <si>
    <t>張昀軒</t>
  </si>
  <si>
    <t>余頌誠</t>
  </si>
  <si>
    <t>黃詩韻</t>
  </si>
  <si>
    <t>張芷霖</t>
  </si>
  <si>
    <t>濠江中學(K隊)</t>
  </si>
  <si>
    <t>陳世迅</t>
  </si>
  <si>
    <t>陳偉奡</t>
  </si>
  <si>
    <t>陳綽賢</t>
  </si>
  <si>
    <t>招浩然</t>
  </si>
  <si>
    <t>濠江中學(I隊)</t>
  </si>
  <si>
    <t>黃文健</t>
  </si>
  <si>
    <t>濠江中學(L隊)</t>
  </si>
  <si>
    <t>官欣桐</t>
  </si>
  <si>
    <t>張湄祺</t>
  </si>
  <si>
    <t>余毅雄</t>
  </si>
  <si>
    <t>濠江中學(G隊)</t>
  </si>
  <si>
    <t>趙祐晟</t>
  </si>
  <si>
    <t>陳靖彤</t>
  </si>
  <si>
    <t>古家綺</t>
  </si>
  <si>
    <t>葉培</t>
  </si>
  <si>
    <t>李霖峯</t>
  </si>
  <si>
    <t>李志浩</t>
  </si>
  <si>
    <t>卓梓濠</t>
  </si>
  <si>
    <t>濠江中學(H隊)</t>
  </si>
  <si>
    <t>張樂怡</t>
  </si>
  <si>
    <t>鍾淳配</t>
  </si>
  <si>
    <t>梁善弘</t>
  </si>
  <si>
    <t>洪咏恩</t>
  </si>
  <si>
    <t>王子璇</t>
  </si>
  <si>
    <t>馮嘉威</t>
  </si>
  <si>
    <t>古凌嫣</t>
  </si>
  <si>
    <t>盧銳軒</t>
  </si>
  <si>
    <t>葉霏然</t>
  </si>
  <si>
    <t>王愷薇</t>
  </si>
  <si>
    <t>黃雅祺</t>
  </si>
  <si>
    <t>高柏研</t>
  </si>
  <si>
    <t>陳浩澤</t>
  </si>
  <si>
    <t>鄭子儒</t>
  </si>
  <si>
    <t>陳樂縈</t>
  </si>
  <si>
    <t>甘曉晴</t>
  </si>
  <si>
    <t>陳寶儀</t>
  </si>
  <si>
    <t>余達淋</t>
  </si>
  <si>
    <t>蕭嘉欣</t>
  </si>
  <si>
    <t>鄺浩賢</t>
  </si>
  <si>
    <t>陳家興</t>
  </si>
  <si>
    <t>李尊馳</t>
  </si>
  <si>
    <t>司徒德鋒</t>
  </si>
  <si>
    <t>黃嘉誠</t>
  </si>
  <si>
    <t>陳冉希</t>
  </si>
  <si>
    <t>楊睿臻</t>
  </si>
  <si>
    <t>李芮珊</t>
  </si>
  <si>
    <t>黃怡婷</t>
  </si>
  <si>
    <t>杜加威</t>
  </si>
  <si>
    <t>林子俊</t>
  </si>
  <si>
    <t>胡銘媛</t>
  </si>
  <si>
    <t>黎可盈</t>
  </si>
  <si>
    <t>鄭凱文</t>
  </si>
  <si>
    <t>李煒垣</t>
  </si>
  <si>
    <t>吳倚彤</t>
  </si>
  <si>
    <t>周詩恒</t>
  </si>
  <si>
    <t>盧柏任</t>
  </si>
  <si>
    <t>劉俊賢</t>
  </si>
  <si>
    <t>溫紫微</t>
  </si>
  <si>
    <t>伍培進</t>
  </si>
  <si>
    <t>李嘉穎</t>
  </si>
  <si>
    <t>周梓茵</t>
  </si>
  <si>
    <t>林延聰</t>
  </si>
  <si>
    <t>梁曉鵬</t>
  </si>
  <si>
    <t>駱琪</t>
  </si>
  <si>
    <t>謝文軒</t>
  </si>
  <si>
    <t>李健輝</t>
  </si>
  <si>
    <t>甘淞宇</t>
  </si>
  <si>
    <t>歐陽圳</t>
  </si>
  <si>
    <t>譚穎好</t>
  </si>
  <si>
    <t>吳秋燁</t>
  </si>
  <si>
    <t>黃灝</t>
  </si>
  <si>
    <t>霍文迪</t>
  </si>
  <si>
    <t>趙梓晴</t>
  </si>
  <si>
    <t>黃晉亨</t>
  </si>
  <si>
    <t>馮梓健</t>
  </si>
  <si>
    <t>鮑卓楓</t>
  </si>
  <si>
    <t>馮梓軒</t>
  </si>
  <si>
    <t>崔孝謙</t>
  </si>
  <si>
    <t>澳門大學附屬應用學校(A隊)</t>
  </si>
  <si>
    <t>黃諾文</t>
  </si>
  <si>
    <t>楊樂霖</t>
  </si>
  <si>
    <t>澳門大學附屬應用學校(C隊)</t>
  </si>
  <si>
    <t>歐逸羲</t>
  </si>
  <si>
    <t>澳門大學附屬應用學校(B隊)</t>
  </si>
  <si>
    <t>梁焯紳</t>
  </si>
  <si>
    <t>陳雋曄</t>
  </si>
  <si>
    <t>澳門大學附屬應用學校(D隊)</t>
  </si>
  <si>
    <t>顏昊軒</t>
  </si>
  <si>
    <t>尹康宸</t>
  </si>
  <si>
    <t>陳宏楓</t>
  </si>
  <si>
    <t>屈仲轅</t>
  </si>
  <si>
    <t>張子鑅</t>
  </si>
  <si>
    <t>楊心楣</t>
  </si>
  <si>
    <t>杜承駿</t>
  </si>
  <si>
    <t>鍾叡灆</t>
  </si>
  <si>
    <t>陶錦華</t>
  </si>
  <si>
    <t>張峻僖</t>
  </si>
  <si>
    <t>林柏翹</t>
  </si>
  <si>
    <t>羅俊昊</t>
  </si>
  <si>
    <t>丁卓然</t>
  </si>
  <si>
    <t>菜農子弟學校(C隊)</t>
  </si>
  <si>
    <t>張梓毅</t>
  </si>
  <si>
    <t>菜農子弟學校(D隊)</t>
  </si>
  <si>
    <t>陳豪源</t>
  </si>
  <si>
    <t>菜農子弟學校(B隊)</t>
  </si>
  <si>
    <t>伍俊謙</t>
  </si>
  <si>
    <t>黃健濠</t>
  </si>
  <si>
    <t>菜農子弟學校(F隊)</t>
  </si>
  <si>
    <t>盧曉路</t>
  </si>
  <si>
    <t>林瑞翔</t>
  </si>
  <si>
    <t>菜農子弟學校(A隊)</t>
  </si>
  <si>
    <t>伍俊豐</t>
  </si>
  <si>
    <t>菜農子弟學校(E隊)</t>
  </si>
  <si>
    <t>馮偉俊</t>
  </si>
  <si>
    <t>黃毓秀</t>
  </si>
  <si>
    <t>劉海杰</t>
  </si>
  <si>
    <t>伍俊業</t>
  </si>
  <si>
    <t>黎柏乾</t>
  </si>
  <si>
    <t>艾美兒</t>
  </si>
  <si>
    <t>聖公會中學(澳門)(A隊)</t>
  </si>
  <si>
    <t>李汶達</t>
  </si>
  <si>
    <t>聖公會中學(澳門)(D隊)</t>
  </si>
  <si>
    <t>謝熙蕾</t>
  </si>
  <si>
    <t>聖公會中學(澳門)(C隊)</t>
  </si>
  <si>
    <t>老俊宇</t>
  </si>
  <si>
    <t>聖公會中學(澳門)(B隊)</t>
  </si>
  <si>
    <t>黃澤煥</t>
  </si>
  <si>
    <t>陳瀚霖</t>
  </si>
  <si>
    <t>聖公會(澳門)蔡高中學(A隊)</t>
  </si>
  <si>
    <t>馮孝恆</t>
  </si>
  <si>
    <t>潘浩哲</t>
  </si>
  <si>
    <t>鄧諾賢</t>
  </si>
  <si>
    <t>劉諾謙</t>
  </si>
  <si>
    <t>015 濠江中學 Escola Hou Kong</t>
  </si>
  <si>
    <t>064 粵華中學 Colégio Yuet Wah</t>
  </si>
  <si>
    <t>065 粵華中學 Colégio Yuet Wah</t>
  </si>
  <si>
    <t>113 澳門坊眾學校 Escola dos Moradores de Macau</t>
  </si>
  <si>
    <t>116 培華中學 Escola Secundária Pui Va</t>
  </si>
  <si>
    <t>131 鏡平學校 Escola Keang Peng</t>
  </si>
  <si>
    <t>014 濠江中學 Escola Hou Kong</t>
  </si>
  <si>
    <t>019 教業中學 Escola Kao Yip</t>
  </si>
  <si>
    <t>155 澳門坊眾學校 Escola dos Moradores de Macau</t>
  </si>
  <si>
    <t>170 教業中學 Escola Kao Yip</t>
  </si>
  <si>
    <t>017 慈幼中學 Instituto Salesiano da Imaculada Conceição</t>
  </si>
  <si>
    <t>061 同善堂中學 Escola Tong Sin Tong</t>
  </si>
  <si>
    <t>137 澳門工聯職業技術中學 Escola Secundária Técnico-Profissional da Federação das Associações dos Operários de Macau</t>
  </si>
  <si>
    <t>145 澳門大學附屬應用學校 Escola de Aplicação Anexa à Universidade de Macau</t>
  </si>
  <si>
    <t>020 鏡平學校 Escola Keang Peng</t>
  </si>
  <si>
    <t>鏡平學校</t>
  </si>
  <si>
    <t>051 聖若瑟教區中學第五校 Colégio Diocesano de São José 5</t>
  </si>
  <si>
    <t>聖若瑟教區中學第五校</t>
  </si>
  <si>
    <t>082 福建學校 Escola Fukien</t>
  </si>
  <si>
    <t>福建學校</t>
  </si>
  <si>
    <t>107 聖若瑟教區中學第五校 Colégio Diocesano de São José 5</t>
  </si>
  <si>
    <t>174 培華中學 Escola Secundária Pui Va</t>
  </si>
  <si>
    <t>培華中學</t>
  </si>
  <si>
    <t>澳門大學附屬應用學校</t>
  </si>
  <si>
    <t>010 勞校中學 Escola Secundária Lou Hau</t>
  </si>
  <si>
    <t>勞校中學</t>
  </si>
  <si>
    <t>慈幼中學</t>
  </si>
  <si>
    <t>粵華中學</t>
  </si>
  <si>
    <t>澳門坊眾學校</t>
  </si>
  <si>
    <t>澳門工聯職業技術中學</t>
  </si>
  <si>
    <t>教業中學</t>
  </si>
  <si>
    <t>032 培正中學 Escola Secundária Pui Ching</t>
  </si>
  <si>
    <t>035 培道中學 Escola Pui Tou</t>
  </si>
  <si>
    <t>066 嘉諾撒聖心中學 Colégio do Sagrado Coração de Jesus</t>
  </si>
  <si>
    <t>118 濠江中學 Escola Hou Kong</t>
  </si>
  <si>
    <t>154 新華學校 Escola Xin Hua</t>
  </si>
  <si>
    <t>132 新華學校 Escola Xin Hua</t>
  </si>
  <si>
    <t>026 嶺南中學 Escola Ling Nam</t>
  </si>
  <si>
    <t>054 聖保祿學校 Escola São Paulo</t>
  </si>
  <si>
    <t>153 東南學校 Escola Tong Nam</t>
  </si>
  <si>
    <t>159 澳門浸信中學 Escola Cham Son de Macau</t>
  </si>
  <si>
    <t>147 聖公會(澳門)蔡高中學 Sheng Kung Hui Escola Choi Kou (Macau)</t>
  </si>
  <si>
    <t>156 聖公會中學(澳門) Colégio Anglicano de Macau</t>
  </si>
  <si>
    <t>002 菜農子弟學校 Escola da Associação para Filhos e Irmãos dos Agricultores, em chinês Choi Nong Chi Tai Hoc Hau</t>
  </si>
  <si>
    <t>序號</t>
    <phoneticPr fontId="1" type="noConversion"/>
  </si>
  <si>
    <t>序號</t>
    <phoneticPr fontId="1" type="noConversion"/>
  </si>
  <si>
    <t>隨機</t>
    <phoneticPr fontId="1" type="noConversion"/>
  </si>
  <si>
    <r>
      <rPr>
        <sz val="10"/>
        <rFont val="細明體"/>
        <family val="3"/>
        <charset val="136"/>
      </rPr>
      <t>序號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原</t>
    </r>
    <r>
      <rPr>
        <sz val="10"/>
        <rFont val="Arial"/>
        <family val="2"/>
      </rPr>
      <t>)</t>
    </r>
    <phoneticPr fontId="1" type="noConversion"/>
  </si>
  <si>
    <r>
      <t>序號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原</t>
    </r>
    <r>
      <rPr>
        <sz val="10"/>
        <rFont val="Arial"/>
        <family val="2"/>
      </rPr>
      <t>)</t>
    </r>
    <phoneticPr fontId="1" type="noConversion"/>
  </si>
  <si>
    <t>機身編號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</si>
</sst>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">
    <xf numFmtId="0" fontId="0" fillId="0" borderId="0" xfId="0"/>
    <xf numFmtId="0" fontId="0" fillId="0" borderId="1" xfId="0" applyBorder="1"/>
    <xf numFmtId="0" fontId="2" fillId="0" borderId="1" xfId="0" applyFont="1" applyBorder="1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:A6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0.28515625" bestFit="1" customWidth="1"/>
    <col min="6" max="6" width="6.5703125" bestFit="1" customWidth="1"/>
    <col min="7" max="7" width="37.5703125" bestFit="1" customWidth="1"/>
    <col min="8" max="8" width="12.7109375" bestFit="1" customWidth="1"/>
    <col min="9" max="11" width="13.42578125" bestFit="1" customWidth="1"/>
  </cols>
  <sheetData>
    <row r="1" spans="1:11" ht="14.25" x14ac:dyDescent="0.25">
      <c r="A1" s="2" t="s">
        <v>783</v>
      </c>
      <c r="B1" s="2" t="s">
        <v>778</v>
      </c>
      <c r="C1" s="2" t="s">
        <v>780</v>
      </c>
      <c r="D1" s="1" t="s">
        <v>781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  <c r="K1" s="1" t="s">
        <v>3</v>
      </c>
    </row>
    <row r="2" spans="1:11" x14ac:dyDescent="0.2">
      <c r="A2" s="1" t="str">
        <f>"01-小"&amp;TEXT(B2,"00")</f>
        <v>01-小01</v>
      </c>
      <c r="B2" s="1">
        <f>RANK(C2,$C$2:$C$50)</f>
        <v>1</v>
      </c>
      <c r="C2" s="1">
        <v>0.754036204030057</v>
      </c>
      <c r="D2" s="1">
        <v>4</v>
      </c>
      <c r="E2" s="1" t="s">
        <v>6</v>
      </c>
      <c r="F2" s="1" t="s">
        <v>14</v>
      </c>
      <c r="G2" s="1" t="s">
        <v>765</v>
      </c>
      <c r="H2" s="1" t="s">
        <v>110</v>
      </c>
      <c r="I2" s="1" t="s">
        <v>116</v>
      </c>
      <c r="J2" s="1" t="s">
        <v>121</v>
      </c>
      <c r="K2" s="1" t="s">
        <v>129</v>
      </c>
    </row>
    <row r="3" spans="1:11" x14ac:dyDescent="0.2">
      <c r="A3" s="1" t="str">
        <f t="shared" ref="A3:A6" si="0">"01-小"&amp;TEXT(B3,"00")</f>
        <v>01-小02</v>
      </c>
      <c r="B3" s="1">
        <f>RANK(C3,$C$2:$C$50)</f>
        <v>2</v>
      </c>
      <c r="C3" s="1">
        <v>0.5050616464348785</v>
      </c>
      <c r="D3" s="1">
        <v>1</v>
      </c>
      <c r="E3" s="1" t="s">
        <v>6</v>
      </c>
      <c r="F3" s="1" t="s">
        <v>14</v>
      </c>
      <c r="G3" s="1" t="s">
        <v>741</v>
      </c>
      <c r="H3" s="1" t="s">
        <v>9</v>
      </c>
      <c r="I3" s="1" t="s">
        <v>57</v>
      </c>
      <c r="J3" s="1" t="s">
        <v>59</v>
      </c>
      <c r="K3" s="1" t="s">
        <v>62</v>
      </c>
    </row>
    <row r="4" spans="1:11" x14ac:dyDescent="0.2">
      <c r="A4" s="1" t="str">
        <f t="shared" si="0"/>
        <v>01-小03</v>
      </c>
      <c r="B4" s="1">
        <f>RANK(C4,$C$2:$C$50)</f>
        <v>3</v>
      </c>
      <c r="C4" s="1">
        <v>0.4061044250903727</v>
      </c>
      <c r="D4" s="1">
        <v>5</v>
      </c>
      <c r="E4" s="1" t="s">
        <v>6</v>
      </c>
      <c r="F4" s="1" t="s">
        <v>14</v>
      </c>
      <c r="G4" s="1" t="s">
        <v>769</v>
      </c>
      <c r="H4" s="1" t="s">
        <v>339</v>
      </c>
      <c r="I4" s="1" t="s">
        <v>352</v>
      </c>
      <c r="J4" s="1" t="s">
        <v>351</v>
      </c>
      <c r="K4" s="1" t="s">
        <v>0</v>
      </c>
    </row>
    <row r="5" spans="1:11" x14ac:dyDescent="0.2">
      <c r="A5" s="1" t="str">
        <f t="shared" si="0"/>
        <v>01-小04</v>
      </c>
      <c r="B5" s="1">
        <f>RANK(C5,$C$2:$C$50)</f>
        <v>4</v>
      </c>
      <c r="C5" s="1">
        <v>0.27914832341173001</v>
      </c>
      <c r="D5" s="1">
        <v>3</v>
      </c>
      <c r="E5" s="1" t="s">
        <v>6</v>
      </c>
      <c r="F5" s="1" t="s">
        <v>14</v>
      </c>
      <c r="G5" s="1" t="s">
        <v>765</v>
      </c>
      <c r="H5" s="1" t="s">
        <v>101</v>
      </c>
      <c r="I5" s="1" t="s">
        <v>120</v>
      </c>
      <c r="J5" s="1" t="s">
        <v>0</v>
      </c>
      <c r="K5" s="1" t="s">
        <v>0</v>
      </c>
    </row>
    <row r="6" spans="1:11" x14ac:dyDescent="0.2">
      <c r="A6" s="1" t="str">
        <f t="shared" si="0"/>
        <v>01-小05</v>
      </c>
      <c r="B6" s="1">
        <f>RANK(C6,$C$2:$C$50)</f>
        <v>5</v>
      </c>
      <c r="C6" s="1">
        <v>8.9851576975346958E-2</v>
      </c>
      <c r="D6" s="1">
        <v>2</v>
      </c>
      <c r="E6" s="1" t="s">
        <v>6</v>
      </c>
      <c r="F6" s="1" t="s">
        <v>14</v>
      </c>
      <c r="G6" s="1" t="s">
        <v>741</v>
      </c>
      <c r="H6" s="1" t="s">
        <v>17</v>
      </c>
      <c r="I6" s="1" t="s">
        <v>45</v>
      </c>
      <c r="J6" s="1" t="s">
        <v>46</v>
      </c>
      <c r="K6" s="1" t="s">
        <v>55</v>
      </c>
    </row>
  </sheetData>
  <sortState ref="B2:K6">
    <sortCondition ref="B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2" sqref="A2:A9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2.140625" bestFit="1" customWidth="1"/>
    <col min="6" max="6" width="6.5703125" bestFit="1" customWidth="1"/>
    <col min="7" max="7" width="102.2851562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"06-"&amp;TEXT(B2,"00")</f>
        <v>06-01</v>
      </c>
      <c r="B2" s="1">
        <f t="shared" ref="B2:B9" si="0">RANK(C2,$C$2:$C$50)</f>
        <v>1</v>
      </c>
      <c r="C2" s="1">
        <v>0.97983420127677556</v>
      </c>
      <c r="D2" s="1">
        <v>5</v>
      </c>
      <c r="E2" s="1" t="s">
        <v>346</v>
      </c>
      <c r="F2" s="1" t="s">
        <v>11</v>
      </c>
      <c r="G2" s="1" t="s">
        <v>777</v>
      </c>
      <c r="H2" s="1" t="s">
        <v>713</v>
      </c>
      <c r="I2" s="1" t="s">
        <v>718</v>
      </c>
      <c r="J2" s="1" t="s">
        <v>714</v>
      </c>
    </row>
    <row r="3" spans="1:10" x14ac:dyDescent="0.2">
      <c r="A3" s="1" t="str">
        <f t="shared" ref="A3:A9" si="1">"06-"&amp;TEXT(B3,"00")</f>
        <v>06-02</v>
      </c>
      <c r="B3" s="1">
        <f t="shared" si="0"/>
        <v>2</v>
      </c>
      <c r="C3" s="1">
        <v>0.91595219995884847</v>
      </c>
      <c r="D3" s="1">
        <v>6</v>
      </c>
      <c r="E3" s="1" t="s">
        <v>346</v>
      </c>
      <c r="F3" s="1" t="s">
        <v>11</v>
      </c>
      <c r="G3" s="1" t="s">
        <v>777</v>
      </c>
      <c r="H3" s="1" t="s">
        <v>708</v>
      </c>
      <c r="I3" s="1" t="s">
        <v>710</v>
      </c>
      <c r="J3" s="1" t="s">
        <v>709</v>
      </c>
    </row>
    <row r="4" spans="1:10" x14ac:dyDescent="0.2">
      <c r="A4" s="1" t="str">
        <f t="shared" si="1"/>
        <v>06-03</v>
      </c>
      <c r="B4" s="1">
        <f t="shared" si="0"/>
        <v>3</v>
      </c>
      <c r="C4" s="1">
        <v>0.91222150253118084</v>
      </c>
      <c r="D4" s="1">
        <v>4</v>
      </c>
      <c r="E4" s="1" t="s">
        <v>346</v>
      </c>
      <c r="F4" s="1" t="s">
        <v>11</v>
      </c>
      <c r="G4" s="1" t="s">
        <v>777</v>
      </c>
      <c r="H4" s="1" t="s">
        <v>703</v>
      </c>
      <c r="I4" s="1" t="s">
        <v>707</v>
      </c>
      <c r="J4" s="1" t="s">
        <v>704</v>
      </c>
    </row>
    <row r="5" spans="1:10" x14ac:dyDescent="0.2">
      <c r="A5" s="1" t="str">
        <f t="shared" si="1"/>
        <v>06-04</v>
      </c>
      <c r="B5" s="1">
        <f t="shared" si="0"/>
        <v>4</v>
      </c>
      <c r="C5" s="1">
        <v>0.85992591284620001</v>
      </c>
      <c r="D5" s="1">
        <v>2</v>
      </c>
      <c r="E5" s="1" t="s">
        <v>346</v>
      </c>
      <c r="F5" s="1" t="s">
        <v>11</v>
      </c>
      <c r="G5" s="1" t="s">
        <v>777</v>
      </c>
      <c r="H5" s="1" t="s">
        <v>705</v>
      </c>
      <c r="I5" s="1" t="s">
        <v>716</v>
      </c>
      <c r="J5" s="1" t="s">
        <v>706</v>
      </c>
    </row>
    <row r="6" spans="1:10" x14ac:dyDescent="0.2">
      <c r="A6" s="1" t="str">
        <f t="shared" si="1"/>
        <v>06-05</v>
      </c>
      <c r="B6" s="1">
        <f t="shared" si="0"/>
        <v>5</v>
      </c>
      <c r="C6" s="1">
        <v>0.78973108564676897</v>
      </c>
      <c r="D6" s="1">
        <v>8</v>
      </c>
      <c r="E6" s="1" t="s">
        <v>346</v>
      </c>
      <c r="F6" s="1" t="s">
        <v>11</v>
      </c>
      <c r="G6" s="1" t="s">
        <v>770</v>
      </c>
      <c r="H6" s="1" t="s">
        <v>341</v>
      </c>
      <c r="I6" s="1" t="s">
        <v>345</v>
      </c>
      <c r="J6" s="1" t="s">
        <v>0</v>
      </c>
    </row>
    <row r="7" spans="1:10" x14ac:dyDescent="0.2">
      <c r="A7" s="1" t="str">
        <f t="shared" si="1"/>
        <v>06-06</v>
      </c>
      <c r="B7" s="1">
        <f t="shared" si="0"/>
        <v>6</v>
      </c>
      <c r="C7" s="1">
        <v>0.37010930113034046</v>
      </c>
      <c r="D7" s="1">
        <v>3</v>
      </c>
      <c r="E7" s="1" t="s">
        <v>346</v>
      </c>
      <c r="F7" s="1" t="s">
        <v>11</v>
      </c>
      <c r="G7" s="1" t="s">
        <v>777</v>
      </c>
      <c r="H7" s="1" t="s">
        <v>701</v>
      </c>
      <c r="I7" s="1" t="s">
        <v>715</v>
      </c>
      <c r="J7" s="1" t="s">
        <v>702</v>
      </c>
    </row>
    <row r="8" spans="1:10" x14ac:dyDescent="0.2">
      <c r="A8" s="1" t="str">
        <f t="shared" si="1"/>
        <v>06-07</v>
      </c>
      <c r="B8" s="1">
        <f t="shared" si="0"/>
        <v>7</v>
      </c>
      <c r="C8" s="1">
        <v>0.2003455523007398</v>
      </c>
      <c r="D8" s="1">
        <v>1</v>
      </c>
      <c r="E8" s="1" t="s">
        <v>346</v>
      </c>
      <c r="F8" s="1" t="s">
        <v>11</v>
      </c>
      <c r="G8" s="1" t="s">
        <v>777</v>
      </c>
      <c r="H8" s="1" t="s">
        <v>711</v>
      </c>
      <c r="I8" s="1" t="s">
        <v>717</v>
      </c>
      <c r="J8" s="1" t="s">
        <v>712</v>
      </c>
    </row>
    <row r="9" spans="1:10" x14ac:dyDescent="0.2">
      <c r="A9" s="1" t="str">
        <f t="shared" si="1"/>
        <v>06-08</v>
      </c>
      <c r="B9" s="1">
        <f t="shared" si="0"/>
        <v>8</v>
      </c>
      <c r="C9" s="1">
        <v>0.12344560635526958</v>
      </c>
      <c r="D9" s="1">
        <v>7</v>
      </c>
      <c r="E9" s="1" t="s">
        <v>346</v>
      </c>
      <c r="F9" s="1" t="s">
        <v>11</v>
      </c>
      <c r="G9" s="1" t="s">
        <v>770</v>
      </c>
      <c r="H9" s="1" t="s">
        <v>339</v>
      </c>
      <c r="I9" s="1" t="s">
        <v>349</v>
      </c>
      <c r="J9" s="1" t="s">
        <v>0</v>
      </c>
    </row>
  </sheetData>
  <sortState ref="B2:J9">
    <sortCondition ref="B1"/>
  </sortState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2" sqref="A2:A8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4.140625" bestFit="1" customWidth="1"/>
    <col min="6" max="6" width="6.5703125" bestFit="1" customWidth="1"/>
    <col min="7" max="7" width="50" bestFit="1" customWidth="1"/>
    <col min="8" max="8" width="12.710937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"07-"&amp;TEXT(B2,"00")</f>
        <v>07-01</v>
      </c>
      <c r="B2" s="1">
        <f t="shared" ref="B2:B8" si="0">RANK(C2,$C$2:$C$50)</f>
        <v>1</v>
      </c>
      <c r="C2" s="1">
        <v>0.64254383916482061</v>
      </c>
      <c r="D2" s="1">
        <v>6</v>
      </c>
      <c r="E2" s="1" t="s">
        <v>67</v>
      </c>
      <c r="F2" s="1" t="s">
        <v>11</v>
      </c>
      <c r="G2" s="1" t="s">
        <v>744</v>
      </c>
      <c r="H2" s="1" t="s">
        <v>447</v>
      </c>
      <c r="I2" s="1" t="s">
        <v>488</v>
      </c>
      <c r="J2" s="1" t="s">
        <v>0</v>
      </c>
    </row>
    <row r="3" spans="1:10" x14ac:dyDescent="0.2">
      <c r="A3" s="1" t="str">
        <f t="shared" ref="A3:A8" si="1">"07-"&amp;TEXT(B3,"00")</f>
        <v>07-02</v>
      </c>
      <c r="B3" s="1">
        <f t="shared" si="0"/>
        <v>2</v>
      </c>
      <c r="C3" s="1">
        <v>0.54706054554175854</v>
      </c>
      <c r="D3" s="1">
        <v>3</v>
      </c>
      <c r="E3" s="1" t="s">
        <v>67</v>
      </c>
      <c r="F3" s="1" t="s">
        <v>11</v>
      </c>
      <c r="G3" s="1" t="s">
        <v>758</v>
      </c>
      <c r="H3" s="1" t="s">
        <v>80</v>
      </c>
      <c r="I3" s="1" t="s">
        <v>79</v>
      </c>
      <c r="J3" s="1" t="s">
        <v>87</v>
      </c>
    </row>
    <row r="4" spans="1:10" x14ac:dyDescent="0.2">
      <c r="A4" s="1" t="str">
        <f t="shared" si="1"/>
        <v>07-03</v>
      </c>
      <c r="B4" s="1">
        <f t="shared" si="0"/>
        <v>3</v>
      </c>
      <c r="C4" s="1">
        <v>0.28478442105285406</v>
      </c>
      <c r="D4" s="1">
        <v>1</v>
      </c>
      <c r="E4" s="1" t="s">
        <v>67</v>
      </c>
      <c r="F4" s="1" t="s">
        <v>11</v>
      </c>
      <c r="G4" s="1" t="s">
        <v>758</v>
      </c>
      <c r="H4" s="1" t="s">
        <v>72</v>
      </c>
      <c r="I4" s="1" t="s">
        <v>84</v>
      </c>
      <c r="J4" s="1" t="s">
        <v>86</v>
      </c>
    </row>
    <row r="5" spans="1:10" x14ac:dyDescent="0.2">
      <c r="A5" s="1" t="str">
        <f t="shared" si="1"/>
        <v>07-04</v>
      </c>
      <c r="B5" s="1">
        <f t="shared" si="0"/>
        <v>4</v>
      </c>
      <c r="C5" s="1">
        <v>0.14343145383793643</v>
      </c>
      <c r="D5" s="1">
        <v>4</v>
      </c>
      <c r="E5" s="1" t="s">
        <v>67</v>
      </c>
      <c r="F5" s="1" t="s">
        <v>11</v>
      </c>
      <c r="G5" s="1" t="s">
        <v>758</v>
      </c>
      <c r="H5" s="1" t="s">
        <v>69</v>
      </c>
      <c r="I5" s="1" t="s">
        <v>68</v>
      </c>
      <c r="J5" s="1" t="s">
        <v>81</v>
      </c>
    </row>
    <row r="6" spans="1:10" x14ac:dyDescent="0.2">
      <c r="A6" s="1" t="str">
        <f t="shared" si="1"/>
        <v>07-05</v>
      </c>
      <c r="B6" s="1">
        <f t="shared" si="0"/>
        <v>5</v>
      </c>
      <c r="C6" s="1">
        <v>0.10493448779976688</v>
      </c>
      <c r="D6" s="1">
        <v>7</v>
      </c>
      <c r="E6" s="1" t="s">
        <v>67</v>
      </c>
      <c r="F6" s="1" t="s">
        <v>11</v>
      </c>
      <c r="G6" s="1" t="s">
        <v>744</v>
      </c>
      <c r="H6" s="1" t="s">
        <v>445</v>
      </c>
      <c r="I6" s="1" t="s">
        <v>468</v>
      </c>
      <c r="J6" s="1" t="s">
        <v>0</v>
      </c>
    </row>
    <row r="7" spans="1:10" x14ac:dyDescent="0.2">
      <c r="A7" s="1" t="str">
        <f t="shared" si="1"/>
        <v>07-06</v>
      </c>
      <c r="B7" s="1">
        <f t="shared" si="0"/>
        <v>6</v>
      </c>
      <c r="C7" s="1">
        <v>1.8319951167842463E-2</v>
      </c>
      <c r="D7" s="1">
        <v>5</v>
      </c>
      <c r="E7" s="1" t="s">
        <v>67</v>
      </c>
      <c r="F7" s="1" t="s">
        <v>11</v>
      </c>
      <c r="G7" s="1" t="s">
        <v>744</v>
      </c>
      <c r="H7" s="1" t="s">
        <v>442</v>
      </c>
      <c r="I7" s="1" t="s">
        <v>481</v>
      </c>
      <c r="J7" s="1" t="s">
        <v>0</v>
      </c>
    </row>
    <row r="8" spans="1:10" x14ac:dyDescent="0.2">
      <c r="A8" s="1" t="str">
        <f t="shared" si="1"/>
        <v>07-07</v>
      </c>
      <c r="B8" s="1">
        <f t="shared" si="0"/>
        <v>7</v>
      </c>
      <c r="C8" s="1">
        <v>1.3463984105619442E-3</v>
      </c>
      <c r="D8" s="1">
        <v>2</v>
      </c>
      <c r="E8" s="1" t="s">
        <v>67</v>
      </c>
      <c r="F8" s="1" t="s">
        <v>11</v>
      </c>
      <c r="G8" s="1" t="s">
        <v>758</v>
      </c>
      <c r="H8" s="1" t="s">
        <v>83</v>
      </c>
      <c r="I8" s="1" t="s">
        <v>88</v>
      </c>
      <c r="J8" s="1" t="s">
        <v>92</v>
      </c>
    </row>
  </sheetData>
  <sortState ref="B2:J8">
    <sortCondition ref="B1"/>
  </sortState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:A17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6" bestFit="1" customWidth="1"/>
    <col min="6" max="6" width="6.5703125" bestFit="1" customWidth="1"/>
    <col min="7" max="7" width="53" bestFit="1" customWidth="1"/>
    <col min="8" max="8" width="24.285156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"08-小"&amp;TEXT(B2,"00")</f>
        <v>08-小01</v>
      </c>
      <c r="B2" s="1">
        <f t="shared" ref="B2:B17" si="0">RANK(C2,$C$2:$C$50)</f>
        <v>1</v>
      </c>
      <c r="C2" s="1">
        <v>0.88923223379885563</v>
      </c>
      <c r="D2" s="1">
        <v>10</v>
      </c>
      <c r="E2" s="1" t="s">
        <v>13</v>
      </c>
      <c r="F2" s="1" t="s">
        <v>14</v>
      </c>
      <c r="G2" s="1" t="s">
        <v>768</v>
      </c>
      <c r="H2" s="1" t="s">
        <v>557</v>
      </c>
      <c r="I2" s="1" t="s">
        <v>578</v>
      </c>
      <c r="J2" s="1" t="s">
        <v>558</v>
      </c>
    </row>
    <row r="3" spans="1:10" x14ac:dyDescent="0.2">
      <c r="A3" s="1" t="str">
        <f t="shared" ref="A3:A17" si="1">"08-小"&amp;TEXT(B3,"00")</f>
        <v>08-小02</v>
      </c>
      <c r="B3" s="1">
        <f t="shared" si="0"/>
        <v>2</v>
      </c>
      <c r="C3" s="1">
        <v>0.76428221147174025</v>
      </c>
      <c r="D3" s="1">
        <v>5</v>
      </c>
      <c r="E3" s="1" t="s">
        <v>13</v>
      </c>
      <c r="F3" s="1" t="s">
        <v>14</v>
      </c>
      <c r="G3" s="1" t="s">
        <v>748</v>
      </c>
      <c r="H3" s="1" t="s">
        <v>409</v>
      </c>
      <c r="I3" s="1" t="s">
        <v>433</v>
      </c>
      <c r="J3" s="1" t="s">
        <v>432</v>
      </c>
    </row>
    <row r="4" spans="1:10" x14ac:dyDescent="0.2">
      <c r="A4" s="1" t="str">
        <f t="shared" si="1"/>
        <v>08-小03</v>
      </c>
      <c r="B4" s="1">
        <f t="shared" si="0"/>
        <v>3</v>
      </c>
      <c r="C4" s="1">
        <v>0.69685610906934414</v>
      </c>
      <c r="D4" s="1">
        <v>3</v>
      </c>
      <c r="E4" s="1" t="s">
        <v>13</v>
      </c>
      <c r="F4" s="1" t="s">
        <v>14</v>
      </c>
      <c r="G4" s="1" t="s">
        <v>741</v>
      </c>
      <c r="H4" s="1" t="s">
        <v>17</v>
      </c>
      <c r="I4" s="1" t="s">
        <v>50</v>
      </c>
      <c r="J4" s="1" t="s">
        <v>66</v>
      </c>
    </row>
    <row r="5" spans="1:10" x14ac:dyDescent="0.2">
      <c r="A5" s="1" t="str">
        <f t="shared" si="1"/>
        <v>08-小04</v>
      </c>
      <c r="B5" s="1">
        <f t="shared" si="0"/>
        <v>4</v>
      </c>
      <c r="C5" s="1">
        <v>0.66710520228510006</v>
      </c>
      <c r="D5" s="1">
        <v>16</v>
      </c>
      <c r="E5" s="1" t="s">
        <v>13</v>
      </c>
      <c r="F5" s="1" t="s">
        <v>14</v>
      </c>
      <c r="G5" s="1" t="s">
        <v>743</v>
      </c>
      <c r="H5" s="1" t="s">
        <v>9</v>
      </c>
      <c r="I5" s="1" t="s">
        <v>15</v>
      </c>
      <c r="J5" s="1" t="s">
        <v>31</v>
      </c>
    </row>
    <row r="6" spans="1:10" x14ac:dyDescent="0.2">
      <c r="A6" s="1" t="str">
        <f t="shared" si="1"/>
        <v>08-小05</v>
      </c>
      <c r="B6" s="1">
        <f t="shared" si="0"/>
        <v>5</v>
      </c>
      <c r="C6" s="1">
        <v>0.60770320298103009</v>
      </c>
      <c r="D6" s="1">
        <v>11</v>
      </c>
      <c r="E6" s="1" t="s">
        <v>13</v>
      </c>
      <c r="F6" s="1" t="s">
        <v>14</v>
      </c>
      <c r="G6" s="1" t="s">
        <v>768</v>
      </c>
      <c r="H6" s="1" t="s">
        <v>566</v>
      </c>
      <c r="I6" s="1" t="s">
        <v>572</v>
      </c>
      <c r="J6" s="1" t="s">
        <v>567</v>
      </c>
    </row>
    <row r="7" spans="1:10" x14ac:dyDescent="0.2">
      <c r="A7" s="1" t="str">
        <f t="shared" si="1"/>
        <v>08-小06</v>
      </c>
      <c r="B7" s="1">
        <f t="shared" si="0"/>
        <v>6</v>
      </c>
      <c r="C7" s="1">
        <v>0.59868746236281489</v>
      </c>
      <c r="D7" s="1">
        <v>13</v>
      </c>
      <c r="E7" s="1" t="s">
        <v>13</v>
      </c>
      <c r="F7" s="1" t="s">
        <v>14</v>
      </c>
      <c r="G7" s="1" t="s">
        <v>742</v>
      </c>
      <c r="H7" s="1" t="s">
        <v>184</v>
      </c>
      <c r="I7" s="1" t="s">
        <v>252</v>
      </c>
      <c r="J7" s="1" t="s">
        <v>244</v>
      </c>
    </row>
    <row r="8" spans="1:10" x14ac:dyDescent="0.2">
      <c r="A8" s="1" t="str">
        <f t="shared" si="1"/>
        <v>08-小07</v>
      </c>
      <c r="B8" s="1">
        <f t="shared" si="0"/>
        <v>7</v>
      </c>
      <c r="C8" s="1">
        <v>0.43010671254648614</v>
      </c>
      <c r="D8" s="1">
        <v>4</v>
      </c>
      <c r="E8" s="1" t="s">
        <v>13</v>
      </c>
      <c r="F8" s="1" t="s">
        <v>14</v>
      </c>
      <c r="G8" s="1" t="s">
        <v>741</v>
      </c>
      <c r="H8" s="1" t="s">
        <v>21</v>
      </c>
      <c r="I8" s="1" t="s">
        <v>51</v>
      </c>
      <c r="J8" s="1" t="s">
        <v>64</v>
      </c>
    </row>
    <row r="9" spans="1:10" x14ac:dyDescent="0.2">
      <c r="A9" s="1" t="str">
        <f t="shared" si="1"/>
        <v>08-小08</v>
      </c>
      <c r="B9" s="1">
        <f t="shared" si="0"/>
        <v>8</v>
      </c>
      <c r="C9" s="1">
        <v>0.36108276301172015</v>
      </c>
      <c r="D9" s="1">
        <v>9</v>
      </c>
      <c r="E9" s="1" t="s">
        <v>13</v>
      </c>
      <c r="F9" s="1" t="s">
        <v>14</v>
      </c>
      <c r="G9" s="1" t="s">
        <v>754</v>
      </c>
      <c r="H9" s="1" t="s">
        <v>296</v>
      </c>
      <c r="I9" s="1" t="s">
        <v>312</v>
      </c>
      <c r="J9" s="1" t="s">
        <v>297</v>
      </c>
    </row>
    <row r="10" spans="1:10" x14ac:dyDescent="0.2">
      <c r="A10" s="1" t="str">
        <f t="shared" si="1"/>
        <v>08-小09</v>
      </c>
      <c r="B10" s="1">
        <f t="shared" si="0"/>
        <v>9</v>
      </c>
      <c r="C10" s="1">
        <v>0.29891644059804734</v>
      </c>
      <c r="D10" s="1">
        <v>12</v>
      </c>
      <c r="E10" s="1" t="s">
        <v>13</v>
      </c>
      <c r="F10" s="1" t="s">
        <v>14</v>
      </c>
      <c r="G10" s="1" t="s">
        <v>742</v>
      </c>
      <c r="H10" s="1" t="s">
        <v>190</v>
      </c>
      <c r="I10" s="1" t="s">
        <v>253</v>
      </c>
      <c r="J10" s="1" t="s">
        <v>250</v>
      </c>
    </row>
    <row r="11" spans="1:10" x14ac:dyDescent="0.2">
      <c r="A11" s="1" t="str">
        <f t="shared" si="1"/>
        <v>08-小10</v>
      </c>
      <c r="B11" s="1">
        <f t="shared" si="0"/>
        <v>10</v>
      </c>
      <c r="C11" s="1">
        <v>0.22038465411581409</v>
      </c>
      <c r="D11" s="1">
        <v>7</v>
      </c>
      <c r="E11" s="1" t="s">
        <v>13</v>
      </c>
      <c r="F11" s="1" t="s">
        <v>14</v>
      </c>
      <c r="G11" s="1" t="s">
        <v>748</v>
      </c>
      <c r="H11" s="1" t="s">
        <v>406</v>
      </c>
      <c r="I11" s="1" t="s">
        <v>441</v>
      </c>
      <c r="J11" s="1" t="s">
        <v>438</v>
      </c>
    </row>
    <row r="12" spans="1:10" x14ac:dyDescent="0.2">
      <c r="A12" s="1" t="str">
        <f t="shared" si="1"/>
        <v>08-小11</v>
      </c>
      <c r="B12" s="1">
        <f t="shared" si="0"/>
        <v>11</v>
      </c>
      <c r="C12" s="1">
        <v>0.14642495751957174</v>
      </c>
      <c r="D12" s="1">
        <v>14</v>
      </c>
      <c r="E12" s="1" t="s">
        <v>13</v>
      </c>
      <c r="F12" s="1" t="s">
        <v>14</v>
      </c>
      <c r="G12" s="1" t="s">
        <v>742</v>
      </c>
      <c r="H12" s="1" t="s">
        <v>196</v>
      </c>
      <c r="I12" s="1" t="s">
        <v>255</v>
      </c>
      <c r="J12" s="1" t="s">
        <v>247</v>
      </c>
    </row>
    <row r="13" spans="1:10" x14ac:dyDescent="0.2">
      <c r="A13" s="1" t="str">
        <f t="shared" si="1"/>
        <v>08-小12</v>
      </c>
      <c r="B13" s="1">
        <f t="shared" si="0"/>
        <v>12</v>
      </c>
      <c r="C13" s="1">
        <v>0.13853431014269901</v>
      </c>
      <c r="D13" s="1">
        <v>6</v>
      </c>
      <c r="E13" s="1" t="s">
        <v>13</v>
      </c>
      <c r="F13" s="1" t="s">
        <v>14</v>
      </c>
      <c r="G13" s="1" t="s">
        <v>748</v>
      </c>
      <c r="H13" s="1" t="s">
        <v>407</v>
      </c>
      <c r="I13" s="1" t="s">
        <v>435</v>
      </c>
      <c r="J13" s="1" t="s">
        <v>434</v>
      </c>
    </row>
    <row r="14" spans="1:10" x14ac:dyDescent="0.2">
      <c r="A14" s="1" t="str">
        <f t="shared" si="1"/>
        <v>08-小13</v>
      </c>
      <c r="B14" s="1">
        <f t="shared" si="0"/>
        <v>13</v>
      </c>
      <c r="C14" s="1">
        <v>0.13536859255839051</v>
      </c>
      <c r="D14" s="1">
        <v>15</v>
      </c>
      <c r="E14" s="1" t="s">
        <v>13</v>
      </c>
      <c r="F14" s="1" t="s">
        <v>14</v>
      </c>
      <c r="G14" s="1" t="s">
        <v>742</v>
      </c>
      <c r="H14" s="1" t="s">
        <v>182</v>
      </c>
      <c r="I14" s="1" t="s">
        <v>257</v>
      </c>
      <c r="J14" s="1" t="s">
        <v>245</v>
      </c>
    </row>
    <row r="15" spans="1:10" x14ac:dyDescent="0.2">
      <c r="A15" s="1" t="str">
        <f t="shared" si="1"/>
        <v>08-小14</v>
      </c>
      <c r="B15" s="1">
        <f t="shared" si="0"/>
        <v>14</v>
      </c>
      <c r="C15" s="1">
        <v>5.519378583647061E-2</v>
      </c>
      <c r="D15" s="1">
        <v>2</v>
      </c>
      <c r="E15" s="1" t="s">
        <v>13</v>
      </c>
      <c r="F15" s="1" t="s">
        <v>14</v>
      </c>
      <c r="G15" s="1" t="s">
        <v>734</v>
      </c>
      <c r="H15" s="1" t="s">
        <v>555</v>
      </c>
      <c r="I15" s="1" t="s">
        <v>621</v>
      </c>
      <c r="J15" s="1" t="s">
        <v>610</v>
      </c>
    </row>
    <row r="16" spans="1:10" x14ac:dyDescent="0.2">
      <c r="A16" s="1" t="str">
        <f t="shared" si="1"/>
        <v>08-小15</v>
      </c>
      <c r="B16" s="1">
        <f t="shared" si="0"/>
        <v>15</v>
      </c>
      <c r="C16" s="1">
        <v>1.7591194245205166E-2</v>
      </c>
      <c r="D16" s="1">
        <v>8</v>
      </c>
      <c r="E16" s="1" t="s">
        <v>13</v>
      </c>
      <c r="F16" s="1" t="s">
        <v>14</v>
      </c>
      <c r="G16" s="1" t="s">
        <v>750</v>
      </c>
      <c r="H16" s="1" t="s">
        <v>317</v>
      </c>
      <c r="I16" s="1" t="s">
        <v>328</v>
      </c>
      <c r="J16" s="1" t="s">
        <v>318</v>
      </c>
    </row>
    <row r="17" spans="1:10" x14ac:dyDescent="0.2">
      <c r="A17" s="1" t="str">
        <f t="shared" si="1"/>
        <v>08-小16</v>
      </c>
      <c r="B17" s="1">
        <f t="shared" si="0"/>
        <v>16</v>
      </c>
      <c r="C17" s="1">
        <v>1.8269261419843197E-3</v>
      </c>
      <c r="D17" s="1">
        <v>1</v>
      </c>
      <c r="E17" s="1" t="s">
        <v>13</v>
      </c>
      <c r="F17" s="1" t="s">
        <v>14</v>
      </c>
      <c r="G17" s="1" t="s">
        <v>740</v>
      </c>
      <c r="H17" s="1" t="s">
        <v>560</v>
      </c>
      <c r="I17" s="1" t="s">
        <v>677</v>
      </c>
      <c r="J17" s="1" t="s">
        <v>675</v>
      </c>
    </row>
  </sheetData>
  <sortState ref="B2:J17">
    <sortCondition ref="B1"/>
  </sortState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2" sqref="A2:A11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6" bestFit="1" customWidth="1"/>
    <col min="6" max="6" width="6.5703125" bestFit="1" customWidth="1"/>
    <col min="7" max="7" width="44.710937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"08初-"&amp;TEXT(B2,"00")</f>
        <v>08初-01</v>
      </c>
      <c r="B2" s="1">
        <f t="shared" ref="B2:B11" si="0">RANK(C2,$C$2:$C$50)</f>
        <v>1</v>
      </c>
      <c r="C2" s="1">
        <v>0.89890370645013484</v>
      </c>
      <c r="D2" s="1">
        <v>1</v>
      </c>
      <c r="E2" s="1" t="s">
        <v>13</v>
      </c>
      <c r="F2" s="1" t="s">
        <v>7</v>
      </c>
      <c r="G2" s="1" t="s">
        <v>734</v>
      </c>
      <c r="H2" s="1" t="s">
        <v>557</v>
      </c>
      <c r="I2" s="1" t="s">
        <v>631</v>
      </c>
      <c r="J2" s="1" t="s">
        <v>627</v>
      </c>
    </row>
    <row r="3" spans="1:10" x14ac:dyDescent="0.2">
      <c r="A3" s="1" t="str">
        <f t="shared" ref="A3:A11" si="1">"08初-"&amp;TEXT(B3,"00")</f>
        <v>08初-02</v>
      </c>
      <c r="B3" s="1">
        <f t="shared" si="0"/>
        <v>2</v>
      </c>
      <c r="C3" s="1">
        <v>0.69450949389687233</v>
      </c>
      <c r="D3" s="1">
        <v>9</v>
      </c>
      <c r="E3" s="1" t="s">
        <v>13</v>
      </c>
      <c r="F3" s="1" t="s">
        <v>7</v>
      </c>
      <c r="G3" s="1" t="s">
        <v>768</v>
      </c>
      <c r="H3" s="1" t="s">
        <v>555</v>
      </c>
      <c r="I3" s="1" t="s">
        <v>568</v>
      </c>
      <c r="J3" s="1" t="s">
        <v>563</v>
      </c>
    </row>
    <row r="4" spans="1:10" x14ac:dyDescent="0.2">
      <c r="A4" s="1" t="str">
        <f t="shared" si="1"/>
        <v>08初-03</v>
      </c>
      <c r="B4" s="1">
        <f t="shared" si="0"/>
        <v>3</v>
      </c>
      <c r="C4" s="1">
        <v>0.6758618405668313</v>
      </c>
      <c r="D4" s="1">
        <v>4</v>
      </c>
      <c r="E4" s="1" t="s">
        <v>13</v>
      </c>
      <c r="F4" s="1" t="s">
        <v>7</v>
      </c>
      <c r="G4" s="1" t="s">
        <v>734</v>
      </c>
      <c r="H4" s="1" t="s">
        <v>579</v>
      </c>
      <c r="I4" s="1" t="s">
        <v>648</v>
      </c>
      <c r="J4" s="1" t="s">
        <v>639</v>
      </c>
    </row>
    <row r="5" spans="1:10" x14ac:dyDescent="0.2">
      <c r="A5" s="1" t="str">
        <f t="shared" si="1"/>
        <v>08初-04</v>
      </c>
      <c r="B5" s="1">
        <f t="shared" si="0"/>
        <v>4</v>
      </c>
      <c r="C5" s="1">
        <v>0.6292982469393591</v>
      </c>
      <c r="D5" s="1">
        <v>8</v>
      </c>
      <c r="E5" s="1" t="s">
        <v>13</v>
      </c>
      <c r="F5" s="1" t="s">
        <v>7</v>
      </c>
      <c r="G5" s="1" t="s">
        <v>737</v>
      </c>
      <c r="H5" s="1" t="s">
        <v>196</v>
      </c>
      <c r="I5" s="1" t="s">
        <v>232</v>
      </c>
      <c r="J5" s="1" t="s">
        <v>225</v>
      </c>
    </row>
    <row r="6" spans="1:10" x14ac:dyDescent="0.2">
      <c r="A6" s="1" t="str">
        <f t="shared" si="1"/>
        <v>08初-05</v>
      </c>
      <c r="B6" s="1">
        <f t="shared" si="0"/>
        <v>5</v>
      </c>
      <c r="C6" s="1">
        <v>0.50964256364465799</v>
      </c>
      <c r="D6" s="1">
        <v>2</v>
      </c>
      <c r="E6" s="1" t="s">
        <v>13</v>
      </c>
      <c r="F6" s="1" t="s">
        <v>7</v>
      </c>
      <c r="G6" s="1" t="s">
        <v>734</v>
      </c>
      <c r="H6" s="1" t="s">
        <v>566</v>
      </c>
      <c r="I6" s="1" t="s">
        <v>662</v>
      </c>
      <c r="J6" s="1" t="s">
        <v>581</v>
      </c>
    </row>
    <row r="7" spans="1:10" x14ac:dyDescent="0.2">
      <c r="A7" s="1" t="str">
        <f t="shared" si="1"/>
        <v>08初-06</v>
      </c>
      <c r="B7" s="1">
        <f t="shared" si="0"/>
        <v>6</v>
      </c>
      <c r="C7" s="1">
        <v>0.48343165035456614</v>
      </c>
      <c r="D7" s="1">
        <v>10</v>
      </c>
      <c r="E7" s="1" t="s">
        <v>13</v>
      </c>
      <c r="F7" s="1" t="s">
        <v>7</v>
      </c>
      <c r="G7" s="1" t="s">
        <v>768</v>
      </c>
      <c r="H7" s="1" t="s">
        <v>560</v>
      </c>
      <c r="I7" s="1" t="s">
        <v>571</v>
      </c>
      <c r="J7" s="1" t="s">
        <v>562</v>
      </c>
    </row>
    <row r="8" spans="1:10" x14ac:dyDescent="0.2">
      <c r="A8" s="1" t="str">
        <f t="shared" si="1"/>
        <v>08初-07</v>
      </c>
      <c r="B8" s="1">
        <f t="shared" si="0"/>
        <v>7</v>
      </c>
      <c r="C8" s="1">
        <v>0.27168448763424724</v>
      </c>
      <c r="D8" s="1">
        <v>5</v>
      </c>
      <c r="E8" s="1" t="s">
        <v>13</v>
      </c>
      <c r="F8" s="1" t="s">
        <v>7</v>
      </c>
      <c r="G8" s="1" t="s">
        <v>734</v>
      </c>
      <c r="H8" s="1" t="s">
        <v>611</v>
      </c>
      <c r="I8" s="1" t="s">
        <v>653</v>
      </c>
      <c r="J8" s="1" t="s">
        <v>616</v>
      </c>
    </row>
    <row r="9" spans="1:10" x14ac:dyDescent="0.2">
      <c r="A9" s="1" t="str">
        <f t="shared" si="1"/>
        <v>08初-08</v>
      </c>
      <c r="B9" s="1">
        <f t="shared" si="0"/>
        <v>8</v>
      </c>
      <c r="C9" s="1">
        <v>0.14073292570723961</v>
      </c>
      <c r="D9" s="1">
        <v>6</v>
      </c>
      <c r="E9" s="1" t="s">
        <v>13</v>
      </c>
      <c r="F9" s="1" t="s">
        <v>7</v>
      </c>
      <c r="G9" s="1" t="s">
        <v>737</v>
      </c>
      <c r="H9" s="1" t="s">
        <v>190</v>
      </c>
      <c r="I9" s="1" t="s">
        <v>241</v>
      </c>
      <c r="J9" s="1" t="s">
        <v>214</v>
      </c>
    </row>
    <row r="10" spans="1:10" x14ac:dyDescent="0.2">
      <c r="A10" s="1" t="str">
        <f t="shared" si="1"/>
        <v>08初-09</v>
      </c>
      <c r="B10" s="1">
        <f t="shared" si="0"/>
        <v>9</v>
      </c>
      <c r="C10" s="1">
        <v>5.0858822732303466E-2</v>
      </c>
      <c r="D10" s="1">
        <v>3</v>
      </c>
      <c r="E10" s="1" t="s">
        <v>13</v>
      </c>
      <c r="F10" s="1" t="s">
        <v>7</v>
      </c>
      <c r="G10" s="1" t="s">
        <v>734</v>
      </c>
      <c r="H10" s="1" t="s">
        <v>582</v>
      </c>
      <c r="I10" s="1" t="s">
        <v>666</v>
      </c>
      <c r="J10" s="1" t="s">
        <v>583</v>
      </c>
    </row>
    <row r="11" spans="1:10" x14ac:dyDescent="0.2">
      <c r="A11" s="1" t="str">
        <f t="shared" si="1"/>
        <v>08初-10</v>
      </c>
      <c r="B11" s="1">
        <f t="shared" si="0"/>
        <v>10</v>
      </c>
      <c r="C11" s="1">
        <v>1.874211154945371E-2</v>
      </c>
      <c r="D11" s="1">
        <v>7</v>
      </c>
      <c r="E11" s="1" t="s">
        <v>13</v>
      </c>
      <c r="F11" s="1" t="s">
        <v>7</v>
      </c>
      <c r="G11" s="1" t="s">
        <v>737</v>
      </c>
      <c r="H11" s="1" t="s">
        <v>184</v>
      </c>
      <c r="I11" s="1" t="s">
        <v>240</v>
      </c>
      <c r="J11" s="1" t="s">
        <v>218</v>
      </c>
    </row>
  </sheetData>
  <sortState ref="B2:J11">
    <sortCondition ref="B1"/>
  </sortState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2" sqref="A2:A18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6" bestFit="1" customWidth="1"/>
    <col min="6" max="6" width="6.5703125" bestFit="1" customWidth="1"/>
    <col min="7" max="7" width="44.710937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"08-高"&amp;TEXT(B2,"00")</f>
        <v>08-高01</v>
      </c>
      <c r="B2" s="1">
        <f t="shared" ref="B2:B18" si="0">RANK(C2,$C$2:$C$50)</f>
        <v>1</v>
      </c>
      <c r="C2" s="1">
        <v>0.95774331550116365</v>
      </c>
      <c r="D2" s="1">
        <v>9</v>
      </c>
      <c r="E2" s="1" t="s">
        <v>13</v>
      </c>
      <c r="F2" s="1" t="s">
        <v>19</v>
      </c>
      <c r="G2" s="1" t="s">
        <v>734</v>
      </c>
      <c r="H2" s="1" t="s">
        <v>600</v>
      </c>
      <c r="I2" s="1" t="s">
        <v>660</v>
      </c>
      <c r="J2" s="1" t="s">
        <v>601</v>
      </c>
    </row>
    <row r="3" spans="1:10" x14ac:dyDescent="0.2">
      <c r="A3" s="1" t="str">
        <f t="shared" ref="A3:A18" si="1">"08-高"&amp;TEXT(B3,"00")</f>
        <v>08-高02</v>
      </c>
      <c r="B3" s="1">
        <f t="shared" si="0"/>
        <v>2</v>
      </c>
      <c r="C3" s="1">
        <v>0.94240989426185617</v>
      </c>
      <c r="D3" s="1">
        <v>12</v>
      </c>
      <c r="E3" s="1" t="s">
        <v>13</v>
      </c>
      <c r="F3" s="1" t="s">
        <v>19</v>
      </c>
      <c r="G3" s="1" t="s">
        <v>737</v>
      </c>
      <c r="H3" s="1" t="s">
        <v>184</v>
      </c>
      <c r="I3" s="1" t="s">
        <v>208</v>
      </c>
      <c r="J3" s="1" t="s">
        <v>185</v>
      </c>
    </row>
    <row r="4" spans="1:10" x14ac:dyDescent="0.2">
      <c r="A4" s="1" t="str">
        <f t="shared" si="1"/>
        <v>08-高03</v>
      </c>
      <c r="B4" s="1">
        <f t="shared" si="0"/>
        <v>3</v>
      </c>
      <c r="C4" s="1">
        <v>0.94057955921433845</v>
      </c>
      <c r="D4" s="1">
        <v>2</v>
      </c>
      <c r="E4" s="1" t="s">
        <v>13</v>
      </c>
      <c r="F4" s="1" t="s">
        <v>19</v>
      </c>
      <c r="G4" s="1" t="s">
        <v>734</v>
      </c>
      <c r="H4" s="1" t="s">
        <v>566</v>
      </c>
      <c r="I4" s="1" t="s">
        <v>663</v>
      </c>
      <c r="J4" s="1" t="s">
        <v>584</v>
      </c>
    </row>
    <row r="5" spans="1:10" x14ac:dyDescent="0.2">
      <c r="A5" s="1" t="str">
        <f t="shared" si="1"/>
        <v>08-高04</v>
      </c>
      <c r="B5" s="1">
        <f t="shared" si="0"/>
        <v>4</v>
      </c>
      <c r="C5" s="1">
        <v>0.93943789088414675</v>
      </c>
      <c r="D5" s="1">
        <v>6</v>
      </c>
      <c r="E5" s="1" t="s">
        <v>13</v>
      </c>
      <c r="F5" s="1" t="s">
        <v>19</v>
      </c>
      <c r="G5" s="1" t="s">
        <v>734</v>
      </c>
      <c r="H5" s="1" t="s">
        <v>619</v>
      </c>
      <c r="I5" s="1" t="s">
        <v>635</v>
      </c>
      <c r="J5" s="1" t="s">
        <v>620</v>
      </c>
    </row>
    <row r="6" spans="1:10" x14ac:dyDescent="0.2">
      <c r="A6" s="1" t="str">
        <f t="shared" si="1"/>
        <v>08-高05</v>
      </c>
      <c r="B6" s="1">
        <f t="shared" si="0"/>
        <v>5</v>
      </c>
      <c r="C6" s="1">
        <v>0.85595887384399671</v>
      </c>
      <c r="D6" s="1">
        <v>15</v>
      </c>
      <c r="E6" s="1" t="s">
        <v>13</v>
      </c>
      <c r="F6" s="1" t="s">
        <v>19</v>
      </c>
      <c r="G6" s="1" t="s">
        <v>768</v>
      </c>
      <c r="H6" s="1" t="s">
        <v>555</v>
      </c>
      <c r="I6" s="1" t="s">
        <v>577</v>
      </c>
      <c r="J6" s="1" t="s">
        <v>574</v>
      </c>
    </row>
    <row r="7" spans="1:10" x14ac:dyDescent="0.2">
      <c r="A7" s="1" t="str">
        <f t="shared" si="1"/>
        <v>08-高06</v>
      </c>
      <c r="B7" s="1">
        <f t="shared" si="0"/>
        <v>6</v>
      </c>
      <c r="C7" s="1">
        <v>0.809107606596845</v>
      </c>
      <c r="D7" s="1">
        <v>16</v>
      </c>
      <c r="E7" s="1" t="s">
        <v>13</v>
      </c>
      <c r="F7" s="1" t="s">
        <v>19</v>
      </c>
      <c r="G7" s="1" t="s">
        <v>768</v>
      </c>
      <c r="H7" s="1" t="s">
        <v>560</v>
      </c>
      <c r="I7" s="1" t="s">
        <v>576</v>
      </c>
      <c r="J7" s="1" t="s">
        <v>564</v>
      </c>
    </row>
    <row r="8" spans="1:10" x14ac:dyDescent="0.2">
      <c r="A8" s="1" t="str">
        <f t="shared" si="1"/>
        <v>08-高07</v>
      </c>
      <c r="B8" s="1">
        <f t="shared" si="0"/>
        <v>7</v>
      </c>
      <c r="C8" s="1">
        <v>0.73858219250743407</v>
      </c>
      <c r="D8" s="1">
        <v>14</v>
      </c>
      <c r="E8" s="1" t="s">
        <v>13</v>
      </c>
      <c r="F8" s="1" t="s">
        <v>19</v>
      </c>
      <c r="G8" s="1" t="s">
        <v>737</v>
      </c>
      <c r="H8" s="1" t="s">
        <v>182</v>
      </c>
      <c r="I8" s="1" t="s">
        <v>188</v>
      </c>
      <c r="J8" s="1" t="s">
        <v>187</v>
      </c>
    </row>
    <row r="9" spans="1:10" x14ac:dyDescent="0.2">
      <c r="A9" s="1" t="str">
        <f t="shared" si="1"/>
        <v>08-高08</v>
      </c>
      <c r="B9" s="1">
        <f t="shared" si="0"/>
        <v>8</v>
      </c>
      <c r="C9" s="1">
        <v>0.68273682390511348</v>
      </c>
      <c r="D9" s="1">
        <v>17</v>
      </c>
      <c r="E9" s="1" t="s">
        <v>13</v>
      </c>
      <c r="F9" s="1" t="s">
        <v>19</v>
      </c>
      <c r="G9" s="1" t="s">
        <v>739</v>
      </c>
      <c r="H9" s="1" t="s">
        <v>409</v>
      </c>
      <c r="I9" s="1" t="s">
        <v>424</v>
      </c>
      <c r="J9" s="1" t="s">
        <v>419</v>
      </c>
    </row>
    <row r="10" spans="1:10" x14ac:dyDescent="0.2">
      <c r="A10" s="1" t="str">
        <f t="shared" si="1"/>
        <v>08-高09</v>
      </c>
      <c r="B10" s="1">
        <f t="shared" si="0"/>
        <v>9</v>
      </c>
      <c r="C10" s="1">
        <v>0.65886453298381031</v>
      </c>
      <c r="D10" s="1">
        <v>13</v>
      </c>
      <c r="E10" s="1" t="s">
        <v>13</v>
      </c>
      <c r="F10" s="1" t="s">
        <v>19</v>
      </c>
      <c r="G10" s="1" t="s">
        <v>737</v>
      </c>
      <c r="H10" s="1" t="s">
        <v>196</v>
      </c>
      <c r="I10" s="1" t="s">
        <v>233</v>
      </c>
      <c r="J10" s="1" t="s">
        <v>202</v>
      </c>
    </row>
    <row r="11" spans="1:10" x14ac:dyDescent="0.2">
      <c r="A11" s="1" t="str">
        <f t="shared" si="1"/>
        <v>08-高10</v>
      </c>
      <c r="B11" s="1">
        <f t="shared" si="0"/>
        <v>10</v>
      </c>
      <c r="C11" s="1">
        <v>0.58659440873562829</v>
      </c>
      <c r="D11" s="1">
        <v>1</v>
      </c>
      <c r="E11" s="1" t="s">
        <v>13</v>
      </c>
      <c r="F11" s="1" t="s">
        <v>19</v>
      </c>
      <c r="G11" s="1" t="s">
        <v>734</v>
      </c>
      <c r="H11" s="1" t="s">
        <v>557</v>
      </c>
      <c r="I11" s="1" t="s">
        <v>625</v>
      </c>
      <c r="J11" s="1" t="s">
        <v>609</v>
      </c>
    </row>
    <row r="12" spans="1:10" x14ac:dyDescent="0.2">
      <c r="A12" s="1" t="str">
        <f t="shared" si="1"/>
        <v>08-高11</v>
      </c>
      <c r="B12" s="1">
        <f t="shared" si="0"/>
        <v>11</v>
      </c>
      <c r="C12" s="1">
        <v>0.42699507480076804</v>
      </c>
      <c r="D12" s="1">
        <v>8</v>
      </c>
      <c r="E12" s="1" t="s">
        <v>13</v>
      </c>
      <c r="F12" s="1" t="s">
        <v>19</v>
      </c>
      <c r="G12" s="1" t="s">
        <v>734</v>
      </c>
      <c r="H12" s="1" t="s">
        <v>589</v>
      </c>
      <c r="I12" s="1" t="s">
        <v>602</v>
      </c>
      <c r="J12" s="1" t="s">
        <v>590</v>
      </c>
    </row>
    <row r="13" spans="1:10" x14ac:dyDescent="0.2">
      <c r="A13" s="1" t="str">
        <f t="shared" si="1"/>
        <v>08-高12</v>
      </c>
      <c r="B13" s="1">
        <f t="shared" si="0"/>
        <v>12</v>
      </c>
      <c r="C13" s="1">
        <v>0.38935180299216476</v>
      </c>
      <c r="D13" s="1">
        <v>11</v>
      </c>
      <c r="E13" s="1" t="s">
        <v>13</v>
      </c>
      <c r="F13" s="1" t="s">
        <v>19</v>
      </c>
      <c r="G13" s="1" t="s">
        <v>737</v>
      </c>
      <c r="H13" s="1" t="s">
        <v>190</v>
      </c>
      <c r="I13" s="1" t="s">
        <v>238</v>
      </c>
      <c r="J13" s="1" t="s">
        <v>207</v>
      </c>
    </row>
    <row r="14" spans="1:10" x14ac:dyDescent="0.2">
      <c r="A14" s="1" t="str">
        <f t="shared" si="1"/>
        <v>08-高13</v>
      </c>
      <c r="B14" s="1">
        <f t="shared" si="0"/>
        <v>13</v>
      </c>
      <c r="C14" s="1">
        <v>0.31312929569483927</v>
      </c>
      <c r="D14" s="1">
        <v>7</v>
      </c>
      <c r="E14" s="1" t="s">
        <v>13</v>
      </c>
      <c r="F14" s="1" t="s">
        <v>19</v>
      </c>
      <c r="G14" s="1" t="s">
        <v>734</v>
      </c>
      <c r="H14" s="1" t="s">
        <v>605</v>
      </c>
      <c r="I14" s="1" t="s">
        <v>659</v>
      </c>
      <c r="J14" s="1" t="s">
        <v>606</v>
      </c>
    </row>
    <row r="15" spans="1:10" x14ac:dyDescent="0.2">
      <c r="A15" s="1" t="str">
        <f t="shared" si="1"/>
        <v>08-高14</v>
      </c>
      <c r="B15" s="1">
        <f t="shared" si="0"/>
        <v>14</v>
      </c>
      <c r="C15" s="1">
        <v>0.24030557455967783</v>
      </c>
      <c r="D15" s="1">
        <v>4</v>
      </c>
      <c r="E15" s="1" t="s">
        <v>13</v>
      </c>
      <c r="F15" s="1" t="s">
        <v>19</v>
      </c>
      <c r="G15" s="1" t="s">
        <v>734</v>
      </c>
      <c r="H15" s="1" t="s">
        <v>579</v>
      </c>
      <c r="I15" s="1" t="s">
        <v>646</v>
      </c>
      <c r="J15" s="1" t="s">
        <v>580</v>
      </c>
    </row>
    <row r="16" spans="1:10" x14ac:dyDescent="0.2">
      <c r="A16" s="1" t="str">
        <f t="shared" si="1"/>
        <v>08-高15</v>
      </c>
      <c r="B16" s="1">
        <f t="shared" si="0"/>
        <v>15</v>
      </c>
      <c r="C16" s="1">
        <v>0.22704050937380682</v>
      </c>
      <c r="D16" s="1">
        <v>3</v>
      </c>
      <c r="E16" s="1" t="s">
        <v>13</v>
      </c>
      <c r="F16" s="1" t="s">
        <v>19</v>
      </c>
      <c r="G16" s="1" t="s">
        <v>734</v>
      </c>
      <c r="H16" s="1" t="s">
        <v>582</v>
      </c>
      <c r="I16" s="1" t="s">
        <v>652</v>
      </c>
      <c r="J16" s="1" t="s">
        <v>647</v>
      </c>
    </row>
    <row r="17" spans="1:10" x14ac:dyDescent="0.2">
      <c r="A17" s="1" t="str">
        <f t="shared" si="1"/>
        <v>08-高16</v>
      </c>
      <c r="B17" s="1">
        <f t="shared" si="0"/>
        <v>16</v>
      </c>
      <c r="C17" s="1">
        <v>0.10505380953846033</v>
      </c>
      <c r="D17" s="1">
        <v>10</v>
      </c>
      <c r="E17" s="1" t="s">
        <v>13</v>
      </c>
      <c r="F17" s="1" t="s">
        <v>19</v>
      </c>
      <c r="G17" s="1" t="s">
        <v>734</v>
      </c>
      <c r="H17" s="1" t="s">
        <v>607</v>
      </c>
      <c r="I17" s="1" t="s">
        <v>644</v>
      </c>
      <c r="J17" s="1" t="s">
        <v>608</v>
      </c>
    </row>
    <row r="18" spans="1:10" x14ac:dyDescent="0.2">
      <c r="A18" s="1" t="str">
        <f t="shared" si="1"/>
        <v>08-高17</v>
      </c>
      <c r="B18" s="1">
        <f t="shared" si="0"/>
        <v>17</v>
      </c>
      <c r="C18" s="1">
        <v>5.1535376677256384E-2</v>
      </c>
      <c r="D18" s="1">
        <v>5</v>
      </c>
      <c r="E18" s="1" t="s">
        <v>13</v>
      </c>
      <c r="F18" s="1" t="s">
        <v>19</v>
      </c>
      <c r="G18" s="1" t="s">
        <v>734</v>
      </c>
      <c r="H18" s="1" t="s">
        <v>611</v>
      </c>
      <c r="I18" s="1" t="s">
        <v>638</v>
      </c>
      <c r="J18" s="1" t="s">
        <v>612</v>
      </c>
    </row>
  </sheetData>
  <sortState ref="B2:J18">
    <sortCondition ref="B1"/>
  </sortState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:A21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0.28515625" bestFit="1" customWidth="1"/>
    <col min="6" max="6" width="6.5703125" bestFit="1" customWidth="1"/>
    <col min="7" max="7" width="51.140625" bestFit="1" customWidth="1"/>
    <col min="8" max="8" width="18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"09-"&amp;TEXT(B2,"00")</f>
        <v>09-01</v>
      </c>
      <c r="B2" s="1">
        <f t="shared" ref="B2:B21" si="0">RANK(C2,$C$2:$C$50)</f>
        <v>1</v>
      </c>
      <c r="C2" s="1">
        <v>0.99255130486686283</v>
      </c>
      <c r="D2" s="1">
        <v>4</v>
      </c>
      <c r="E2" s="1" t="s">
        <v>23</v>
      </c>
      <c r="F2" s="1" t="s">
        <v>11</v>
      </c>
      <c r="G2" s="1" t="s">
        <v>734</v>
      </c>
      <c r="H2" s="1" t="s">
        <v>557</v>
      </c>
      <c r="I2" s="1" t="s">
        <v>650</v>
      </c>
      <c r="J2" s="1" t="s">
        <v>617</v>
      </c>
    </row>
    <row r="3" spans="1:10" x14ac:dyDescent="0.2">
      <c r="A3" s="1" t="str">
        <f t="shared" ref="A3:A21" si="1">"09-"&amp;TEXT(B3,"00")</f>
        <v>09-02</v>
      </c>
      <c r="B3" s="1">
        <f t="shared" si="0"/>
        <v>2</v>
      </c>
      <c r="C3" s="1">
        <v>0.97887642464910218</v>
      </c>
      <c r="D3" s="1">
        <v>10</v>
      </c>
      <c r="E3" s="1" t="s">
        <v>23</v>
      </c>
      <c r="F3" s="1" t="s">
        <v>11</v>
      </c>
      <c r="G3" s="1" t="s">
        <v>765</v>
      </c>
      <c r="H3" s="1" t="s">
        <v>101</v>
      </c>
      <c r="I3" s="1" t="s">
        <v>100</v>
      </c>
      <c r="J3" s="1" t="s">
        <v>111</v>
      </c>
    </row>
    <row r="4" spans="1:10" x14ac:dyDescent="0.2">
      <c r="A4" s="1" t="str">
        <f t="shared" si="1"/>
        <v>09-03</v>
      </c>
      <c r="B4" s="1">
        <f t="shared" si="0"/>
        <v>3</v>
      </c>
      <c r="C4" s="1">
        <v>0.95711687060291495</v>
      </c>
      <c r="D4" s="1">
        <v>16</v>
      </c>
      <c r="E4" s="1" t="s">
        <v>23</v>
      </c>
      <c r="F4" s="1" t="s">
        <v>11</v>
      </c>
      <c r="G4" s="1" t="s">
        <v>739</v>
      </c>
      <c r="H4" s="1" t="s">
        <v>409</v>
      </c>
      <c r="I4" s="1" t="s">
        <v>427</v>
      </c>
      <c r="J4" s="1" t="s">
        <v>416</v>
      </c>
    </row>
    <row r="5" spans="1:10" x14ac:dyDescent="0.2">
      <c r="A5" s="1" t="str">
        <f t="shared" si="1"/>
        <v>09-04</v>
      </c>
      <c r="B5" s="1">
        <f t="shared" si="0"/>
        <v>4</v>
      </c>
      <c r="C5" s="1">
        <v>0.89346705914161051</v>
      </c>
      <c r="D5" s="1">
        <v>19</v>
      </c>
      <c r="E5" s="1" t="s">
        <v>23</v>
      </c>
      <c r="F5" s="1" t="s">
        <v>11</v>
      </c>
      <c r="G5" s="1" t="s">
        <v>743</v>
      </c>
      <c r="H5" s="1" t="s">
        <v>21</v>
      </c>
      <c r="I5" s="1" t="s">
        <v>28</v>
      </c>
      <c r="J5" s="1" t="s">
        <v>0</v>
      </c>
    </row>
    <row r="6" spans="1:10" x14ac:dyDescent="0.2">
      <c r="A6" s="1" t="str">
        <f t="shared" si="1"/>
        <v>09-05</v>
      </c>
      <c r="B6" s="1">
        <f t="shared" si="0"/>
        <v>5</v>
      </c>
      <c r="C6" s="1">
        <v>0.82637346563795866</v>
      </c>
      <c r="D6" s="1">
        <v>20</v>
      </c>
      <c r="E6" s="1" t="s">
        <v>23</v>
      </c>
      <c r="F6" s="1" t="s">
        <v>11</v>
      </c>
      <c r="G6" s="1" t="s">
        <v>743</v>
      </c>
      <c r="H6" s="1" t="s">
        <v>25</v>
      </c>
      <c r="I6" s="1" t="s">
        <v>24</v>
      </c>
      <c r="J6" s="1" t="s">
        <v>32</v>
      </c>
    </row>
    <row r="7" spans="1:10" x14ac:dyDescent="0.2">
      <c r="A7" s="1" t="str">
        <f t="shared" si="1"/>
        <v>09-06</v>
      </c>
      <c r="B7" s="1">
        <f t="shared" si="0"/>
        <v>6</v>
      </c>
      <c r="C7" s="1">
        <v>0.8113675494050423</v>
      </c>
      <c r="D7" s="1">
        <v>3</v>
      </c>
      <c r="E7" s="1" t="s">
        <v>23</v>
      </c>
      <c r="F7" s="1" t="s">
        <v>11</v>
      </c>
      <c r="G7" s="1" t="s">
        <v>734</v>
      </c>
      <c r="H7" s="1" t="s">
        <v>560</v>
      </c>
      <c r="I7" s="1" t="s">
        <v>667</v>
      </c>
      <c r="J7" s="1" t="s">
        <v>597</v>
      </c>
    </row>
    <row r="8" spans="1:10" x14ac:dyDescent="0.2">
      <c r="A8" s="1" t="str">
        <f t="shared" si="1"/>
        <v>09-07</v>
      </c>
      <c r="B8" s="1">
        <f t="shared" si="0"/>
        <v>7</v>
      </c>
      <c r="C8" s="1">
        <v>0.7929996716879204</v>
      </c>
      <c r="D8" s="1">
        <v>18</v>
      </c>
      <c r="E8" s="1" t="s">
        <v>23</v>
      </c>
      <c r="F8" s="1" t="s">
        <v>11</v>
      </c>
      <c r="G8" s="1" t="s">
        <v>743</v>
      </c>
      <c r="H8" s="1" t="s">
        <v>17</v>
      </c>
      <c r="I8" s="1" t="s">
        <v>36</v>
      </c>
      <c r="J8" s="1" t="s">
        <v>44</v>
      </c>
    </row>
    <row r="9" spans="1:10" x14ac:dyDescent="0.2">
      <c r="A9" s="1" t="str">
        <f t="shared" si="1"/>
        <v>09-08</v>
      </c>
      <c r="B9" s="1">
        <f t="shared" si="0"/>
        <v>8</v>
      </c>
      <c r="C9" s="1">
        <v>0.73096865590076954</v>
      </c>
      <c r="D9" s="1">
        <v>2</v>
      </c>
      <c r="E9" s="1" t="s">
        <v>23</v>
      </c>
      <c r="F9" s="1" t="s">
        <v>11</v>
      </c>
      <c r="G9" s="1" t="s">
        <v>734</v>
      </c>
      <c r="H9" s="1" t="s">
        <v>555</v>
      </c>
      <c r="I9" s="1" t="s">
        <v>643</v>
      </c>
      <c r="J9" s="1" t="s">
        <v>591</v>
      </c>
    </row>
    <row r="10" spans="1:10" x14ac:dyDescent="0.2">
      <c r="A10" s="1" t="str">
        <f t="shared" si="1"/>
        <v>09-09</v>
      </c>
      <c r="B10" s="1">
        <f t="shared" si="0"/>
        <v>9</v>
      </c>
      <c r="C10" s="1">
        <v>0.72823974406629866</v>
      </c>
      <c r="D10" s="1">
        <v>9</v>
      </c>
      <c r="E10" s="1" t="s">
        <v>23</v>
      </c>
      <c r="F10" s="1" t="s">
        <v>11</v>
      </c>
      <c r="G10" s="1" t="s">
        <v>744</v>
      </c>
      <c r="H10" s="1" t="s">
        <v>460</v>
      </c>
      <c r="I10" s="1" t="s">
        <v>483</v>
      </c>
      <c r="J10" s="1" t="s">
        <v>0</v>
      </c>
    </row>
    <row r="11" spans="1:10" x14ac:dyDescent="0.2">
      <c r="A11" s="1" t="str">
        <f t="shared" si="1"/>
        <v>09-10</v>
      </c>
      <c r="B11" s="1">
        <f t="shared" si="0"/>
        <v>10</v>
      </c>
      <c r="C11" s="1">
        <v>0.5567054558394835</v>
      </c>
      <c r="D11" s="1">
        <v>6</v>
      </c>
      <c r="E11" s="1" t="s">
        <v>23</v>
      </c>
      <c r="F11" s="1" t="s">
        <v>11</v>
      </c>
      <c r="G11" s="1" t="s">
        <v>744</v>
      </c>
      <c r="H11" s="1" t="s">
        <v>447</v>
      </c>
      <c r="I11" s="1" t="s">
        <v>494</v>
      </c>
      <c r="J11" s="1" t="s">
        <v>482</v>
      </c>
    </row>
    <row r="12" spans="1:10" x14ac:dyDescent="0.2">
      <c r="A12" s="1" t="str">
        <f t="shared" si="1"/>
        <v>09-11</v>
      </c>
      <c r="B12" s="1">
        <f t="shared" si="0"/>
        <v>11</v>
      </c>
      <c r="C12" s="1">
        <v>0.51092875249531056</v>
      </c>
      <c r="D12" s="1">
        <v>15</v>
      </c>
      <c r="E12" s="1" t="s">
        <v>23</v>
      </c>
      <c r="F12" s="1" t="s">
        <v>11</v>
      </c>
      <c r="G12" s="1" t="s">
        <v>767</v>
      </c>
      <c r="H12" s="1" t="s">
        <v>371</v>
      </c>
      <c r="I12" s="1" t="s">
        <v>381</v>
      </c>
      <c r="J12" s="1" t="s">
        <v>0</v>
      </c>
    </row>
    <row r="13" spans="1:10" x14ac:dyDescent="0.2">
      <c r="A13" s="1" t="str">
        <f t="shared" si="1"/>
        <v>09-12</v>
      </c>
      <c r="B13" s="1">
        <f t="shared" si="0"/>
        <v>12</v>
      </c>
      <c r="C13" s="1">
        <v>0.48448416760968716</v>
      </c>
      <c r="D13" s="1">
        <v>11</v>
      </c>
      <c r="E13" s="1" t="s">
        <v>23</v>
      </c>
      <c r="F13" s="1" t="s">
        <v>11</v>
      </c>
      <c r="G13" s="1" t="s">
        <v>765</v>
      </c>
      <c r="H13" s="1" t="s">
        <v>110</v>
      </c>
      <c r="I13" s="1" t="s">
        <v>112</v>
      </c>
      <c r="J13" s="1" t="s">
        <v>117</v>
      </c>
    </row>
    <row r="14" spans="1:10" x14ac:dyDescent="0.2">
      <c r="A14" s="1" t="str">
        <f t="shared" si="1"/>
        <v>09-13</v>
      </c>
      <c r="B14" s="1">
        <f t="shared" si="0"/>
        <v>13</v>
      </c>
      <c r="C14" s="1">
        <v>0.42602597455113345</v>
      </c>
      <c r="D14" s="1">
        <v>7</v>
      </c>
      <c r="E14" s="1" t="s">
        <v>23</v>
      </c>
      <c r="F14" s="1" t="s">
        <v>11</v>
      </c>
      <c r="G14" s="1" t="s">
        <v>744</v>
      </c>
      <c r="H14" s="1" t="s">
        <v>445</v>
      </c>
      <c r="I14" s="1" t="s">
        <v>498</v>
      </c>
      <c r="J14" s="1" t="s">
        <v>491</v>
      </c>
    </row>
    <row r="15" spans="1:10" x14ac:dyDescent="0.2">
      <c r="A15" s="1" t="str">
        <f t="shared" si="1"/>
        <v>09-14</v>
      </c>
      <c r="B15" s="1">
        <f t="shared" si="0"/>
        <v>14</v>
      </c>
      <c r="C15" s="1">
        <v>0.39958079141561087</v>
      </c>
      <c r="D15" s="1">
        <v>8</v>
      </c>
      <c r="E15" s="1" t="s">
        <v>23</v>
      </c>
      <c r="F15" s="1" t="s">
        <v>11</v>
      </c>
      <c r="G15" s="1" t="s">
        <v>744</v>
      </c>
      <c r="H15" s="1" t="s">
        <v>471</v>
      </c>
      <c r="I15" s="1" t="s">
        <v>484</v>
      </c>
      <c r="J15" s="1" t="s">
        <v>476</v>
      </c>
    </row>
    <row r="16" spans="1:10" x14ac:dyDescent="0.2">
      <c r="A16" s="1" t="str">
        <f t="shared" si="1"/>
        <v>09-15</v>
      </c>
      <c r="B16" s="1">
        <f t="shared" si="0"/>
        <v>15</v>
      </c>
      <c r="C16" s="1">
        <v>0.37430151406260159</v>
      </c>
      <c r="D16" s="1">
        <v>17</v>
      </c>
      <c r="E16" s="1" t="s">
        <v>23</v>
      </c>
      <c r="F16" s="1" t="s">
        <v>11</v>
      </c>
      <c r="G16" s="1" t="s">
        <v>743</v>
      </c>
      <c r="H16" s="1" t="s">
        <v>9</v>
      </c>
      <c r="I16" s="1" t="s">
        <v>33</v>
      </c>
      <c r="J16" s="1" t="s">
        <v>34</v>
      </c>
    </row>
    <row r="17" spans="1:10" x14ac:dyDescent="0.2">
      <c r="A17" s="1" t="str">
        <f t="shared" si="1"/>
        <v>09-16</v>
      </c>
      <c r="B17" s="1">
        <f t="shared" si="0"/>
        <v>16</v>
      </c>
      <c r="C17" s="1">
        <v>0.17242033956176517</v>
      </c>
      <c r="D17" s="1">
        <v>5</v>
      </c>
      <c r="E17" s="1" t="s">
        <v>23</v>
      </c>
      <c r="F17" s="1" t="s">
        <v>11</v>
      </c>
      <c r="G17" s="1" t="s">
        <v>744</v>
      </c>
      <c r="H17" s="1" t="s">
        <v>442</v>
      </c>
      <c r="I17" s="1" t="s">
        <v>493</v>
      </c>
      <c r="J17" s="1" t="s">
        <v>452</v>
      </c>
    </row>
    <row r="18" spans="1:10" x14ac:dyDescent="0.2">
      <c r="A18" s="1" t="str">
        <f t="shared" si="1"/>
        <v>09-17</v>
      </c>
      <c r="B18" s="1">
        <f t="shared" si="0"/>
        <v>17</v>
      </c>
      <c r="C18" s="1">
        <v>0.11674981198543977</v>
      </c>
      <c r="D18" s="1">
        <v>12</v>
      </c>
      <c r="E18" s="1" t="s">
        <v>23</v>
      </c>
      <c r="F18" s="1" t="s">
        <v>11</v>
      </c>
      <c r="G18" s="1" t="s">
        <v>765</v>
      </c>
      <c r="H18" s="1" t="s">
        <v>106</v>
      </c>
      <c r="I18" s="1" t="s">
        <v>115</v>
      </c>
      <c r="J18" s="1" t="s">
        <v>126</v>
      </c>
    </row>
    <row r="19" spans="1:10" x14ac:dyDescent="0.2">
      <c r="A19" s="1" t="str">
        <f t="shared" si="1"/>
        <v>09-18</v>
      </c>
      <c r="B19" s="1">
        <f t="shared" si="0"/>
        <v>18</v>
      </c>
      <c r="C19" s="1">
        <v>6.0878414025522076E-2</v>
      </c>
      <c r="D19" s="1">
        <v>14</v>
      </c>
      <c r="E19" s="1" t="s">
        <v>23</v>
      </c>
      <c r="F19" s="1" t="s">
        <v>11</v>
      </c>
      <c r="G19" s="1" t="s">
        <v>767</v>
      </c>
      <c r="H19" s="1" t="s">
        <v>369</v>
      </c>
      <c r="I19" s="1" t="s">
        <v>375</v>
      </c>
      <c r="J19" s="1" t="s">
        <v>0</v>
      </c>
    </row>
    <row r="20" spans="1:10" x14ac:dyDescent="0.2">
      <c r="A20" s="1" t="str">
        <f t="shared" si="1"/>
        <v>09-19</v>
      </c>
      <c r="B20" s="1">
        <f t="shared" si="0"/>
        <v>19</v>
      </c>
      <c r="C20" s="1">
        <v>4.0386503006438979E-2</v>
      </c>
      <c r="D20" s="1">
        <v>13</v>
      </c>
      <c r="E20" s="1" t="s">
        <v>23</v>
      </c>
      <c r="F20" s="1" t="s">
        <v>11</v>
      </c>
      <c r="G20" s="1" t="s">
        <v>765</v>
      </c>
      <c r="H20" s="1" t="s">
        <v>108</v>
      </c>
      <c r="I20" s="1" t="s">
        <v>123</v>
      </c>
      <c r="J20" s="1" t="s">
        <v>127</v>
      </c>
    </row>
    <row r="21" spans="1:10" x14ac:dyDescent="0.2">
      <c r="A21" s="1" t="str">
        <f t="shared" si="1"/>
        <v>09-20</v>
      </c>
      <c r="B21" s="1">
        <f t="shared" si="0"/>
        <v>20</v>
      </c>
      <c r="C21" s="1">
        <v>8.3103056096955896E-3</v>
      </c>
      <c r="D21" s="1">
        <v>1</v>
      </c>
      <c r="E21" s="1" t="s">
        <v>23</v>
      </c>
      <c r="F21" s="1" t="s">
        <v>11</v>
      </c>
      <c r="G21" s="1" t="s">
        <v>758</v>
      </c>
      <c r="H21" s="1" t="s">
        <v>72</v>
      </c>
      <c r="I21" s="1" t="s">
        <v>71</v>
      </c>
      <c r="J21" s="1" t="s">
        <v>90</v>
      </c>
    </row>
  </sheetData>
  <sortState ref="B2:J21">
    <sortCondition ref="B1"/>
  </sortState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:A25"/>
    </sheetView>
  </sheetViews>
  <sheetFormatPr defaultRowHeight="12.75" x14ac:dyDescent="0.2"/>
  <cols>
    <col min="3" max="3" width="0" hidden="1" customWidth="1"/>
    <col min="4" max="4" width="4.7109375" hidden="1" customWidth="1"/>
    <col min="5" max="5" width="8.42578125" bestFit="1" customWidth="1"/>
    <col min="6" max="6" width="6.5703125" bestFit="1" customWidth="1"/>
    <col min="7" max="7" width="107.28515625" bestFit="1" customWidth="1"/>
    <col min="8" max="8" width="19.85546875" bestFit="1" customWidth="1"/>
    <col min="9" max="9" width="13.42578125" bestFit="1" customWidth="1"/>
  </cols>
  <sheetData>
    <row r="1" spans="1:9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</row>
    <row r="2" spans="1:9" x14ac:dyDescent="0.2">
      <c r="A2" s="1" t="str">
        <f>"10-"&amp;TEXT(B2,"00")</f>
        <v>10-01</v>
      </c>
      <c r="B2" s="1">
        <f t="shared" ref="B2:B25" si="0">RANK(C2,$C$2:$C$50)</f>
        <v>1</v>
      </c>
      <c r="C2" s="1">
        <v>0.96273769512744778</v>
      </c>
      <c r="D2" s="1">
        <v>10</v>
      </c>
      <c r="E2" s="1" t="s">
        <v>10</v>
      </c>
      <c r="F2" s="1" t="s">
        <v>11</v>
      </c>
      <c r="G2" s="1" t="s">
        <v>735</v>
      </c>
      <c r="H2" s="1" t="s">
        <v>761</v>
      </c>
      <c r="I2" s="1" t="s">
        <v>147</v>
      </c>
    </row>
    <row r="3" spans="1:9" x14ac:dyDescent="0.2">
      <c r="A3" s="1" t="str">
        <f t="shared" ref="A3:A25" si="1">"10-"&amp;TEXT(B3,"00")</f>
        <v>10-02</v>
      </c>
      <c r="B3" s="1">
        <f t="shared" si="0"/>
        <v>2</v>
      </c>
      <c r="C3" s="1">
        <v>0.85082721248970472</v>
      </c>
      <c r="D3" s="1">
        <v>9</v>
      </c>
      <c r="E3" s="1" t="s">
        <v>10</v>
      </c>
      <c r="F3" s="1" t="s">
        <v>11</v>
      </c>
      <c r="G3" s="1" t="s">
        <v>735</v>
      </c>
      <c r="H3" s="1" t="s">
        <v>761</v>
      </c>
      <c r="I3" s="1" t="s">
        <v>158</v>
      </c>
    </row>
    <row r="4" spans="1:9" x14ac:dyDescent="0.2">
      <c r="A4" s="1" t="str">
        <f t="shared" si="1"/>
        <v>10-03</v>
      </c>
      <c r="B4" s="1">
        <f t="shared" si="0"/>
        <v>3</v>
      </c>
      <c r="C4" s="1">
        <v>0.75373528221285757</v>
      </c>
      <c r="D4" s="1">
        <v>3</v>
      </c>
      <c r="E4" s="1" t="s">
        <v>10</v>
      </c>
      <c r="F4" s="1" t="s">
        <v>11</v>
      </c>
      <c r="G4" s="1" t="s">
        <v>758</v>
      </c>
      <c r="H4" s="1" t="s">
        <v>759</v>
      </c>
      <c r="I4" s="1" t="s">
        <v>93</v>
      </c>
    </row>
    <row r="5" spans="1:9" x14ac:dyDescent="0.2">
      <c r="A5" s="1" t="str">
        <f t="shared" si="1"/>
        <v>10-04</v>
      </c>
      <c r="B5" s="1">
        <f t="shared" si="0"/>
        <v>4</v>
      </c>
      <c r="C5" s="1">
        <v>0.74338404490682497</v>
      </c>
      <c r="D5" s="1">
        <v>22</v>
      </c>
      <c r="E5" s="1" t="s">
        <v>10</v>
      </c>
      <c r="F5" s="1" t="s">
        <v>11</v>
      </c>
      <c r="G5" s="1" t="s">
        <v>747</v>
      </c>
      <c r="H5" s="1" t="s">
        <v>757</v>
      </c>
      <c r="I5" s="1" t="s">
        <v>691</v>
      </c>
    </row>
    <row r="6" spans="1:9" x14ac:dyDescent="0.2">
      <c r="A6" s="1" t="str">
        <f t="shared" si="1"/>
        <v>10-05</v>
      </c>
      <c r="B6" s="1">
        <f t="shared" si="0"/>
        <v>5</v>
      </c>
      <c r="C6" s="1">
        <v>0.74320023601238283</v>
      </c>
      <c r="D6" s="1">
        <v>15</v>
      </c>
      <c r="E6" s="1" t="s">
        <v>10</v>
      </c>
      <c r="F6" s="1" t="s">
        <v>11</v>
      </c>
      <c r="G6" s="1" t="s">
        <v>737</v>
      </c>
      <c r="H6" s="1" t="s">
        <v>762</v>
      </c>
      <c r="I6" s="1" t="s">
        <v>200</v>
      </c>
    </row>
    <row r="7" spans="1:9" x14ac:dyDescent="0.2">
      <c r="A7" s="1" t="str">
        <f t="shared" si="1"/>
        <v>10-06</v>
      </c>
      <c r="B7" s="1">
        <f t="shared" si="0"/>
        <v>6</v>
      </c>
      <c r="C7" s="1">
        <v>0.65406785333181294</v>
      </c>
      <c r="D7" s="1">
        <v>12</v>
      </c>
      <c r="E7" s="1" t="s">
        <v>10</v>
      </c>
      <c r="F7" s="1" t="s">
        <v>11</v>
      </c>
      <c r="G7" s="1" t="s">
        <v>737</v>
      </c>
      <c r="H7" s="1" t="s">
        <v>762</v>
      </c>
      <c r="I7" s="1" t="s">
        <v>235</v>
      </c>
    </row>
    <row r="8" spans="1:9" x14ac:dyDescent="0.2">
      <c r="A8" s="1" t="str">
        <f t="shared" si="1"/>
        <v>10-07</v>
      </c>
      <c r="B8" s="1">
        <f t="shared" si="0"/>
        <v>7</v>
      </c>
      <c r="C8" s="1">
        <v>0.64735614452705903</v>
      </c>
      <c r="D8" s="1">
        <v>5</v>
      </c>
      <c r="E8" s="1" t="s">
        <v>10</v>
      </c>
      <c r="F8" s="1" t="s">
        <v>11</v>
      </c>
      <c r="G8" s="1" t="s">
        <v>744</v>
      </c>
      <c r="H8" s="1" t="s">
        <v>760</v>
      </c>
      <c r="I8" s="1" t="s">
        <v>492</v>
      </c>
    </row>
    <row r="9" spans="1:9" x14ac:dyDescent="0.2">
      <c r="A9" s="1" t="str">
        <f t="shared" si="1"/>
        <v>10-08</v>
      </c>
      <c r="B9" s="1">
        <f t="shared" si="0"/>
        <v>8</v>
      </c>
      <c r="C9" s="1">
        <v>0.6272010126879568</v>
      </c>
      <c r="D9" s="1">
        <v>17</v>
      </c>
      <c r="E9" s="1" t="s">
        <v>10</v>
      </c>
      <c r="F9" s="1" t="s">
        <v>11</v>
      </c>
      <c r="G9" s="1" t="s">
        <v>746</v>
      </c>
      <c r="H9" s="1" t="s">
        <v>763</v>
      </c>
      <c r="I9" s="1" t="s">
        <v>365</v>
      </c>
    </row>
    <row r="10" spans="1:9" x14ac:dyDescent="0.2">
      <c r="A10" s="1" t="str">
        <f t="shared" si="1"/>
        <v>10-09</v>
      </c>
      <c r="B10" s="1">
        <f t="shared" si="0"/>
        <v>9</v>
      </c>
      <c r="C10" s="1">
        <v>0.53513675445044351</v>
      </c>
      <c r="D10" s="1">
        <v>19</v>
      </c>
      <c r="E10" s="1" t="s">
        <v>10</v>
      </c>
      <c r="F10" s="1" t="s">
        <v>11</v>
      </c>
      <c r="G10" s="1" t="s">
        <v>746</v>
      </c>
      <c r="H10" s="1" t="s">
        <v>763</v>
      </c>
      <c r="I10" s="1" t="s">
        <v>353</v>
      </c>
    </row>
    <row r="11" spans="1:9" x14ac:dyDescent="0.2">
      <c r="A11" s="1" t="str">
        <f t="shared" si="1"/>
        <v>10-10</v>
      </c>
      <c r="B11" s="1">
        <f t="shared" si="0"/>
        <v>10</v>
      </c>
      <c r="C11" s="1">
        <v>0.48612491809172109</v>
      </c>
      <c r="D11" s="1">
        <v>13</v>
      </c>
      <c r="E11" s="1" t="s">
        <v>10</v>
      </c>
      <c r="F11" s="1" t="s">
        <v>11</v>
      </c>
      <c r="G11" s="1" t="s">
        <v>737</v>
      </c>
      <c r="H11" s="1" t="s">
        <v>762</v>
      </c>
      <c r="I11" s="1" t="s">
        <v>228</v>
      </c>
    </row>
    <row r="12" spans="1:9" x14ac:dyDescent="0.2">
      <c r="A12" s="1" t="str">
        <f t="shared" si="1"/>
        <v>10-11</v>
      </c>
      <c r="B12" s="1">
        <f t="shared" si="0"/>
        <v>11</v>
      </c>
      <c r="C12" s="1">
        <v>0.46779204697976762</v>
      </c>
      <c r="D12" s="1">
        <v>20</v>
      </c>
      <c r="E12" s="1" t="s">
        <v>10</v>
      </c>
      <c r="F12" s="1" t="s">
        <v>11</v>
      </c>
      <c r="G12" s="1" t="s">
        <v>747</v>
      </c>
      <c r="H12" s="1" t="s">
        <v>757</v>
      </c>
      <c r="I12" s="1" t="s">
        <v>696</v>
      </c>
    </row>
    <row r="13" spans="1:9" x14ac:dyDescent="0.2">
      <c r="A13" s="1" t="str">
        <f t="shared" si="1"/>
        <v>10-12</v>
      </c>
      <c r="B13" s="1">
        <f t="shared" si="0"/>
        <v>12</v>
      </c>
      <c r="C13" s="1">
        <v>0.42879087626630241</v>
      </c>
      <c r="D13" s="1">
        <v>11</v>
      </c>
      <c r="E13" s="1" t="s">
        <v>10</v>
      </c>
      <c r="F13" s="1" t="s">
        <v>11</v>
      </c>
      <c r="G13" s="1" t="s">
        <v>736</v>
      </c>
      <c r="H13" s="1" t="s">
        <v>761</v>
      </c>
      <c r="I13" s="1" t="s">
        <v>167</v>
      </c>
    </row>
    <row r="14" spans="1:9" x14ac:dyDescent="0.2">
      <c r="A14" s="1" t="str">
        <f t="shared" si="1"/>
        <v>10-13</v>
      </c>
      <c r="B14" s="1">
        <f t="shared" si="0"/>
        <v>13</v>
      </c>
      <c r="C14" s="1">
        <v>0.33389459689718404</v>
      </c>
      <c r="D14" s="1">
        <v>4</v>
      </c>
      <c r="E14" s="1" t="s">
        <v>10</v>
      </c>
      <c r="F14" s="1" t="s">
        <v>11</v>
      </c>
      <c r="G14" s="1" t="s">
        <v>744</v>
      </c>
      <c r="H14" s="1" t="s">
        <v>760</v>
      </c>
      <c r="I14" s="1" t="s">
        <v>499</v>
      </c>
    </row>
    <row r="15" spans="1:9" x14ac:dyDescent="0.2">
      <c r="A15" s="1" t="str">
        <f t="shared" si="1"/>
        <v>10-14</v>
      </c>
      <c r="B15" s="1">
        <f t="shared" si="0"/>
        <v>14</v>
      </c>
      <c r="C15" s="1">
        <v>0.3097774720713824</v>
      </c>
      <c r="D15" s="1">
        <v>24</v>
      </c>
      <c r="E15" s="1" t="s">
        <v>10</v>
      </c>
      <c r="F15" s="1" t="s">
        <v>11</v>
      </c>
      <c r="G15" s="1" t="s">
        <v>743</v>
      </c>
      <c r="H15" s="1" t="s">
        <v>764</v>
      </c>
      <c r="I15" s="1" t="s">
        <v>41</v>
      </c>
    </row>
    <row r="16" spans="1:9" x14ac:dyDescent="0.2">
      <c r="A16" s="1" t="str">
        <f t="shared" si="1"/>
        <v>10-15</v>
      </c>
      <c r="B16" s="1">
        <f t="shared" si="0"/>
        <v>15</v>
      </c>
      <c r="C16" s="1">
        <v>0.27978400378999546</v>
      </c>
      <c r="D16" s="1">
        <v>1</v>
      </c>
      <c r="E16" s="1" t="s">
        <v>10</v>
      </c>
      <c r="F16" s="1" t="s">
        <v>11</v>
      </c>
      <c r="G16" s="1" t="s">
        <v>758</v>
      </c>
      <c r="H16" s="1" t="s">
        <v>759</v>
      </c>
      <c r="I16" s="1" t="s">
        <v>70</v>
      </c>
    </row>
    <row r="17" spans="1:9" x14ac:dyDescent="0.2">
      <c r="A17" s="1" t="str">
        <f t="shared" si="1"/>
        <v>10-16</v>
      </c>
      <c r="B17" s="1">
        <f t="shared" si="0"/>
        <v>16</v>
      </c>
      <c r="C17" s="1">
        <v>0.25758802496153166</v>
      </c>
      <c r="D17" s="1">
        <v>6</v>
      </c>
      <c r="E17" s="1" t="s">
        <v>10</v>
      </c>
      <c r="F17" s="1" t="s">
        <v>11</v>
      </c>
      <c r="G17" s="1" t="s">
        <v>744</v>
      </c>
      <c r="H17" s="1" t="s">
        <v>760</v>
      </c>
      <c r="I17" s="1" t="s">
        <v>469</v>
      </c>
    </row>
    <row r="18" spans="1:9" x14ac:dyDescent="0.2">
      <c r="A18" s="1" t="str">
        <f t="shared" si="1"/>
        <v>10-17</v>
      </c>
      <c r="B18" s="1">
        <f t="shared" si="0"/>
        <v>17</v>
      </c>
      <c r="C18" s="1">
        <v>0.25240480562618117</v>
      </c>
      <c r="D18" s="1">
        <v>14</v>
      </c>
      <c r="E18" s="1" t="s">
        <v>10</v>
      </c>
      <c r="F18" s="1" t="s">
        <v>11</v>
      </c>
      <c r="G18" s="1" t="s">
        <v>737</v>
      </c>
      <c r="H18" s="1" t="s">
        <v>762</v>
      </c>
      <c r="I18" s="1" t="s">
        <v>227</v>
      </c>
    </row>
    <row r="19" spans="1:9" x14ac:dyDescent="0.2">
      <c r="A19" s="1" t="str">
        <f t="shared" si="1"/>
        <v>10-18</v>
      </c>
      <c r="B19" s="1">
        <f t="shared" si="0"/>
        <v>18</v>
      </c>
      <c r="C19" s="1">
        <v>0.23773694078724272</v>
      </c>
      <c r="D19" s="1">
        <v>18</v>
      </c>
      <c r="E19" s="1" t="s">
        <v>10</v>
      </c>
      <c r="F19" s="1" t="s">
        <v>11</v>
      </c>
      <c r="G19" s="1" t="s">
        <v>746</v>
      </c>
      <c r="H19" s="1" t="s">
        <v>763</v>
      </c>
      <c r="I19" s="1" t="s">
        <v>364</v>
      </c>
    </row>
    <row r="20" spans="1:9" x14ac:dyDescent="0.2">
      <c r="A20" s="1" t="str">
        <f t="shared" si="1"/>
        <v>10-19</v>
      </c>
      <c r="B20" s="1">
        <f t="shared" si="0"/>
        <v>19</v>
      </c>
      <c r="C20" s="1">
        <v>0.20626733813340548</v>
      </c>
      <c r="D20" s="1">
        <v>21</v>
      </c>
      <c r="E20" s="1" t="s">
        <v>10</v>
      </c>
      <c r="F20" s="1" t="s">
        <v>11</v>
      </c>
      <c r="G20" s="1" t="s">
        <v>747</v>
      </c>
      <c r="H20" s="1" t="s">
        <v>757</v>
      </c>
      <c r="I20" s="1" t="s">
        <v>695</v>
      </c>
    </row>
    <row r="21" spans="1:9" x14ac:dyDescent="0.2">
      <c r="A21" s="1" t="str">
        <f t="shared" si="1"/>
        <v>10-20</v>
      </c>
      <c r="B21" s="1">
        <f t="shared" si="0"/>
        <v>20</v>
      </c>
      <c r="C21" s="1">
        <v>0.11709931196778767</v>
      </c>
      <c r="D21" s="1">
        <v>16</v>
      </c>
      <c r="E21" s="1" t="s">
        <v>10</v>
      </c>
      <c r="F21" s="1" t="s">
        <v>11</v>
      </c>
      <c r="G21" s="1" t="s">
        <v>746</v>
      </c>
      <c r="H21" s="1" t="s">
        <v>763</v>
      </c>
      <c r="I21" s="1" t="s">
        <v>366</v>
      </c>
    </row>
    <row r="22" spans="1:9" x14ac:dyDescent="0.2">
      <c r="A22" s="1" t="str">
        <f t="shared" si="1"/>
        <v>10-21</v>
      </c>
      <c r="B22" s="1">
        <f t="shared" si="0"/>
        <v>21</v>
      </c>
      <c r="C22" s="1">
        <v>9.2711275422185491E-2</v>
      </c>
      <c r="D22" s="1">
        <v>2</v>
      </c>
      <c r="E22" s="1" t="s">
        <v>10</v>
      </c>
      <c r="F22" s="1" t="s">
        <v>11</v>
      </c>
      <c r="G22" s="1" t="s">
        <v>758</v>
      </c>
      <c r="H22" s="1" t="s">
        <v>759</v>
      </c>
      <c r="I22" s="1" t="s">
        <v>85</v>
      </c>
    </row>
    <row r="23" spans="1:9" x14ac:dyDescent="0.2">
      <c r="A23" s="1" t="str">
        <f t="shared" si="1"/>
        <v>10-22</v>
      </c>
      <c r="B23" s="1">
        <f t="shared" si="0"/>
        <v>22</v>
      </c>
      <c r="C23" s="1">
        <v>9.0055897275519214E-2</v>
      </c>
      <c r="D23" s="1">
        <v>8</v>
      </c>
      <c r="E23" s="1" t="s">
        <v>10</v>
      </c>
      <c r="F23" s="1" t="s">
        <v>11</v>
      </c>
      <c r="G23" s="1" t="s">
        <v>735</v>
      </c>
      <c r="H23" s="1" t="s">
        <v>761</v>
      </c>
      <c r="I23" s="1" t="s">
        <v>159</v>
      </c>
    </row>
    <row r="24" spans="1:9" x14ac:dyDescent="0.2">
      <c r="A24" s="1" t="str">
        <f t="shared" si="1"/>
        <v>10-23</v>
      </c>
      <c r="B24" s="1">
        <f t="shared" si="0"/>
        <v>23</v>
      </c>
      <c r="C24" s="1">
        <v>8.5970153192903576E-2</v>
      </c>
      <c r="D24" s="1">
        <v>7</v>
      </c>
      <c r="E24" s="1" t="s">
        <v>10</v>
      </c>
      <c r="F24" s="1" t="s">
        <v>11</v>
      </c>
      <c r="G24" s="1" t="s">
        <v>744</v>
      </c>
      <c r="H24" s="1" t="s">
        <v>760</v>
      </c>
      <c r="I24" s="1" t="s">
        <v>455</v>
      </c>
    </row>
    <row r="25" spans="1:9" x14ac:dyDescent="0.2">
      <c r="A25" s="1" t="str">
        <f t="shared" si="1"/>
        <v>10-24</v>
      </c>
      <c r="B25" s="1">
        <f t="shared" si="0"/>
        <v>24</v>
      </c>
      <c r="C25" s="1">
        <v>4.5101527821210574E-2</v>
      </c>
      <c r="D25" s="1">
        <v>23</v>
      </c>
      <c r="E25" s="1" t="s">
        <v>10</v>
      </c>
      <c r="F25" s="1" t="s">
        <v>11</v>
      </c>
      <c r="G25" s="1" t="s">
        <v>743</v>
      </c>
      <c r="H25" s="1" t="s">
        <v>764</v>
      </c>
      <c r="I25" s="1" t="s">
        <v>12</v>
      </c>
    </row>
  </sheetData>
  <sortState ref="B2:I25">
    <sortCondition ref="B2"/>
  </sortState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:A14"/>
    </sheetView>
  </sheetViews>
  <sheetFormatPr defaultRowHeight="12.75" x14ac:dyDescent="0.2"/>
  <cols>
    <col min="2" max="2" width="5.7109375" bestFit="1" customWidth="1"/>
    <col min="3" max="3" width="13" hidden="1" customWidth="1"/>
    <col min="4" max="4" width="8.85546875" hidden="1" customWidth="1"/>
    <col min="5" max="5" width="10.28515625" bestFit="1" customWidth="1"/>
    <col min="6" max="6" width="6.5703125" bestFit="1" customWidth="1"/>
    <col min="7" max="7" width="50" bestFit="1" customWidth="1"/>
    <col min="8" max="8" width="14.7109375" bestFit="1" customWidth="1"/>
    <col min="9" max="11" width="13.42578125" bestFit="1" customWidth="1"/>
  </cols>
  <sheetData>
    <row r="1" spans="1:11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  <c r="K1" s="1" t="s">
        <v>3</v>
      </c>
    </row>
    <row r="2" spans="1:11" x14ac:dyDescent="0.2">
      <c r="A2" s="1" t="str">
        <f>"11-"&amp;TEXT(B2,"00")</f>
        <v>11-01</v>
      </c>
      <c r="B2" s="1">
        <f t="shared" ref="B2:B14" si="0">RANK(C2,$C$2:$C$50)</f>
        <v>1</v>
      </c>
      <c r="C2" s="1">
        <v>0.95795143559996521</v>
      </c>
      <c r="D2" s="1">
        <v>2</v>
      </c>
      <c r="E2" s="1" t="s">
        <v>76</v>
      </c>
      <c r="F2" s="1" t="s">
        <v>11</v>
      </c>
      <c r="G2" s="1" t="s">
        <v>744</v>
      </c>
      <c r="H2" s="1" t="s">
        <v>442</v>
      </c>
      <c r="I2" s="1" t="s">
        <v>497</v>
      </c>
      <c r="J2" s="1" t="s">
        <v>467</v>
      </c>
      <c r="K2" s="1" t="s">
        <v>451</v>
      </c>
    </row>
    <row r="3" spans="1:11" x14ac:dyDescent="0.2">
      <c r="A3" s="1" t="str">
        <f t="shared" ref="A3:A14" si="1">"11-"&amp;TEXT(B3,"00")</f>
        <v>11-02</v>
      </c>
      <c r="B3" s="1">
        <f t="shared" si="0"/>
        <v>2</v>
      </c>
      <c r="C3" s="1">
        <v>0.69037753716856298</v>
      </c>
      <c r="D3" s="1">
        <v>5</v>
      </c>
      <c r="E3" s="1" t="s">
        <v>76</v>
      </c>
      <c r="F3" s="1" t="s">
        <v>11</v>
      </c>
      <c r="G3" s="1" t="s">
        <v>745</v>
      </c>
      <c r="H3" s="1" t="s">
        <v>511</v>
      </c>
      <c r="I3" s="1" t="s">
        <v>523</v>
      </c>
      <c r="J3" s="1" t="s">
        <v>522</v>
      </c>
      <c r="K3" s="1" t="s">
        <v>515</v>
      </c>
    </row>
    <row r="4" spans="1:11" x14ac:dyDescent="0.2">
      <c r="A4" s="1" t="str">
        <f t="shared" si="1"/>
        <v>11-03</v>
      </c>
      <c r="B4" s="1">
        <f t="shared" si="0"/>
        <v>3</v>
      </c>
      <c r="C4" s="1">
        <v>0.63571554897848292</v>
      </c>
      <c r="D4" s="1">
        <v>10</v>
      </c>
      <c r="E4" s="1" t="s">
        <v>76</v>
      </c>
      <c r="F4" s="1" t="s">
        <v>11</v>
      </c>
      <c r="G4" s="1" t="s">
        <v>735</v>
      </c>
      <c r="H4" s="1" t="s">
        <v>145</v>
      </c>
      <c r="I4" s="1" t="s">
        <v>162</v>
      </c>
      <c r="J4" s="1" t="s">
        <v>156</v>
      </c>
      <c r="K4" s="1" t="s">
        <v>151</v>
      </c>
    </row>
    <row r="5" spans="1:11" x14ac:dyDescent="0.2">
      <c r="A5" s="1" t="str">
        <f t="shared" si="1"/>
        <v>11-04</v>
      </c>
      <c r="B5" s="1">
        <f t="shared" si="0"/>
        <v>4</v>
      </c>
      <c r="C5" s="1">
        <v>0.61674760335704226</v>
      </c>
      <c r="D5" s="1">
        <v>1</v>
      </c>
      <c r="E5" s="1" t="s">
        <v>76</v>
      </c>
      <c r="F5" s="1" t="s">
        <v>11</v>
      </c>
      <c r="G5" s="1" t="s">
        <v>758</v>
      </c>
      <c r="H5" s="1" t="s">
        <v>72</v>
      </c>
      <c r="I5" s="1" t="s">
        <v>77</v>
      </c>
      <c r="J5" s="1" t="s">
        <v>78</v>
      </c>
      <c r="K5" s="1" t="s">
        <v>89</v>
      </c>
    </row>
    <row r="6" spans="1:11" x14ac:dyDescent="0.2">
      <c r="A6" s="1" t="str">
        <f t="shared" si="1"/>
        <v>11-05</v>
      </c>
      <c r="B6" s="1">
        <f t="shared" si="0"/>
        <v>5</v>
      </c>
      <c r="C6" s="1">
        <v>0.59951485215247691</v>
      </c>
      <c r="D6" s="1">
        <v>7</v>
      </c>
      <c r="E6" s="1" t="s">
        <v>76</v>
      </c>
      <c r="F6" s="1" t="s">
        <v>11</v>
      </c>
      <c r="G6" s="1" t="s">
        <v>745</v>
      </c>
      <c r="H6" s="1" t="s">
        <v>509</v>
      </c>
      <c r="I6" s="1" t="s">
        <v>526</v>
      </c>
      <c r="J6" s="1" t="s">
        <v>514</v>
      </c>
      <c r="K6" s="1" t="s">
        <v>510</v>
      </c>
    </row>
    <row r="7" spans="1:11" x14ac:dyDescent="0.2">
      <c r="A7" s="1" t="str">
        <f t="shared" si="1"/>
        <v>11-06</v>
      </c>
      <c r="B7" s="1">
        <f t="shared" si="0"/>
        <v>6</v>
      </c>
      <c r="C7" s="1">
        <v>0.5876972510547942</v>
      </c>
      <c r="D7" s="1">
        <v>9</v>
      </c>
      <c r="E7" s="1" t="s">
        <v>76</v>
      </c>
      <c r="F7" s="1" t="s">
        <v>11</v>
      </c>
      <c r="G7" s="1" t="s">
        <v>735</v>
      </c>
      <c r="H7" s="1" t="s">
        <v>136</v>
      </c>
      <c r="I7" s="1" t="s">
        <v>727</v>
      </c>
      <c r="J7" s="1" t="s">
        <v>139</v>
      </c>
      <c r="K7" s="1" t="s">
        <v>138</v>
      </c>
    </row>
    <row r="8" spans="1:11" x14ac:dyDescent="0.2">
      <c r="A8" s="1" t="str">
        <f t="shared" si="1"/>
        <v>11-07</v>
      </c>
      <c r="B8" s="1">
        <f t="shared" si="0"/>
        <v>7</v>
      </c>
      <c r="C8" s="1">
        <v>0.58585809314157333</v>
      </c>
      <c r="D8" s="1">
        <v>3</v>
      </c>
      <c r="E8" s="1" t="s">
        <v>76</v>
      </c>
      <c r="F8" s="1" t="s">
        <v>11</v>
      </c>
      <c r="G8" s="1" t="s">
        <v>744</v>
      </c>
      <c r="H8" s="1" t="s">
        <v>447</v>
      </c>
      <c r="I8" s="1" t="s">
        <v>501</v>
      </c>
      <c r="J8" s="1" t="s">
        <v>457</v>
      </c>
      <c r="K8" s="1" t="s">
        <v>448</v>
      </c>
    </row>
    <row r="9" spans="1:11" x14ac:dyDescent="0.2">
      <c r="A9" s="1" t="str">
        <f t="shared" si="1"/>
        <v>11-08</v>
      </c>
      <c r="B9" s="1">
        <f t="shared" si="0"/>
        <v>8</v>
      </c>
      <c r="C9" s="1">
        <v>0.51306026270479599</v>
      </c>
      <c r="D9" s="1">
        <v>4</v>
      </c>
      <c r="E9" s="1" t="s">
        <v>76</v>
      </c>
      <c r="F9" s="1" t="s">
        <v>11</v>
      </c>
      <c r="G9" s="1" t="s">
        <v>744</v>
      </c>
      <c r="H9" s="1" t="s">
        <v>445</v>
      </c>
      <c r="I9" s="1" t="s">
        <v>478</v>
      </c>
      <c r="J9" s="1" t="s">
        <v>465</v>
      </c>
      <c r="K9" s="1" t="s">
        <v>446</v>
      </c>
    </row>
    <row r="10" spans="1:11" x14ac:dyDescent="0.2">
      <c r="A10" s="1" t="str">
        <f t="shared" si="1"/>
        <v>11-09</v>
      </c>
      <c r="B10" s="1">
        <f t="shared" si="0"/>
        <v>9</v>
      </c>
      <c r="C10" s="1">
        <v>0.42594423505228152</v>
      </c>
      <c r="D10" s="1">
        <v>6</v>
      </c>
      <c r="E10" s="1" t="s">
        <v>76</v>
      </c>
      <c r="F10" s="1" t="s">
        <v>11</v>
      </c>
      <c r="G10" s="1" t="s">
        <v>745</v>
      </c>
      <c r="H10" s="1" t="s">
        <v>507</v>
      </c>
      <c r="I10" s="1" t="s">
        <v>527</v>
      </c>
      <c r="J10" s="1" t="s">
        <v>517</v>
      </c>
      <c r="K10" s="1" t="s">
        <v>516</v>
      </c>
    </row>
    <row r="11" spans="1:11" x14ac:dyDescent="0.2">
      <c r="A11" s="1" t="str">
        <f t="shared" si="1"/>
        <v>11-10</v>
      </c>
      <c r="B11" s="1">
        <f t="shared" si="0"/>
        <v>10</v>
      </c>
      <c r="C11" s="1">
        <v>0.26401942877972751</v>
      </c>
      <c r="D11" s="1">
        <v>13</v>
      </c>
      <c r="E11" s="1" t="s">
        <v>76</v>
      </c>
      <c r="F11" s="1" t="s">
        <v>11</v>
      </c>
      <c r="G11" s="1" t="s">
        <v>739</v>
      </c>
      <c r="H11" s="1" t="s">
        <v>407</v>
      </c>
      <c r="I11" s="1" t="s">
        <v>430</v>
      </c>
      <c r="J11" s="1" t="s">
        <v>429</v>
      </c>
      <c r="K11" s="1" t="s">
        <v>428</v>
      </c>
    </row>
    <row r="12" spans="1:11" x14ac:dyDescent="0.2">
      <c r="A12" s="1" t="str">
        <f t="shared" si="1"/>
        <v>11-11</v>
      </c>
      <c r="B12" s="1">
        <f t="shared" si="0"/>
        <v>11</v>
      </c>
      <c r="C12" s="1">
        <v>0.25650223330102495</v>
      </c>
      <c r="D12" s="1">
        <v>8</v>
      </c>
      <c r="E12" s="1" t="s">
        <v>76</v>
      </c>
      <c r="F12" s="1" t="s">
        <v>11</v>
      </c>
      <c r="G12" s="1" t="s">
        <v>735</v>
      </c>
      <c r="H12" s="1" t="s">
        <v>140</v>
      </c>
      <c r="I12" s="1" t="s">
        <v>148</v>
      </c>
      <c r="J12" s="1" t="s">
        <v>144</v>
      </c>
      <c r="K12" s="1" t="s">
        <v>143</v>
      </c>
    </row>
    <row r="13" spans="1:11" x14ac:dyDescent="0.2">
      <c r="A13" s="1" t="str">
        <f t="shared" si="1"/>
        <v>11-12</v>
      </c>
      <c r="B13" s="1">
        <f t="shared" si="0"/>
        <v>12</v>
      </c>
      <c r="C13" s="1">
        <v>0.17991219591069219</v>
      </c>
      <c r="D13" s="1">
        <v>12</v>
      </c>
      <c r="E13" s="1" t="s">
        <v>76</v>
      </c>
      <c r="F13" s="1" t="s">
        <v>11</v>
      </c>
      <c r="G13" s="1" t="s">
        <v>739</v>
      </c>
      <c r="H13" s="1" t="s">
        <v>409</v>
      </c>
      <c r="I13" s="1" t="s">
        <v>425</v>
      </c>
      <c r="J13" s="1" t="s">
        <v>420</v>
      </c>
      <c r="K13" s="1" t="s">
        <v>413</v>
      </c>
    </row>
    <row r="14" spans="1:11" x14ac:dyDescent="0.2">
      <c r="A14" s="1" t="str">
        <f t="shared" si="1"/>
        <v>11-13</v>
      </c>
      <c r="B14" s="1">
        <f t="shared" si="0"/>
        <v>13</v>
      </c>
      <c r="C14" s="1">
        <v>5.934116496907782E-2</v>
      </c>
      <c r="D14" s="1">
        <v>11</v>
      </c>
      <c r="E14" s="1" t="s">
        <v>76</v>
      </c>
      <c r="F14" s="1" t="s">
        <v>11</v>
      </c>
      <c r="G14" s="1" t="s">
        <v>736</v>
      </c>
      <c r="H14" s="1" t="s">
        <v>165</v>
      </c>
      <c r="I14" s="1" t="s">
        <v>171</v>
      </c>
      <c r="J14" s="1" t="s">
        <v>170</v>
      </c>
      <c r="K14" s="1" t="s">
        <v>169</v>
      </c>
    </row>
  </sheetData>
  <sortState ref="B2:K14">
    <sortCondition ref="B1"/>
  </sortState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" sqref="A2:A22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7.28515625" bestFit="1" customWidth="1"/>
    <col min="6" max="6" width="6.5703125" bestFit="1" customWidth="1"/>
    <col min="7" max="7" width="107.28515625" bestFit="1" customWidth="1"/>
    <col min="8" max="8" width="24.285156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"12-"&amp;TEXT(B2,"00")</f>
        <v>12-01</v>
      </c>
      <c r="B2" s="1">
        <f t="shared" ref="B2:B22" si="0">RANK(C2,$C$2:$C$50)</f>
        <v>1</v>
      </c>
      <c r="C2" s="1">
        <v>0.99829750536491724</v>
      </c>
      <c r="D2" s="1">
        <v>8</v>
      </c>
      <c r="E2" s="1" t="s">
        <v>38</v>
      </c>
      <c r="F2" s="1" t="s">
        <v>11</v>
      </c>
      <c r="G2" s="1" t="s">
        <v>735</v>
      </c>
      <c r="H2" s="1" t="s">
        <v>136</v>
      </c>
      <c r="I2" s="1" t="s">
        <v>153</v>
      </c>
      <c r="J2" s="1" t="s">
        <v>149</v>
      </c>
    </row>
    <row r="3" spans="1:10" x14ac:dyDescent="0.2">
      <c r="A3" s="1" t="str">
        <f t="shared" ref="A3:A22" si="1">"12-"&amp;TEXT(B3,"00")</f>
        <v>12-02</v>
      </c>
      <c r="B3" s="1">
        <f t="shared" si="0"/>
        <v>2</v>
      </c>
      <c r="C3" s="1">
        <v>0.79710789452633524</v>
      </c>
      <c r="D3" s="1">
        <v>3</v>
      </c>
      <c r="E3" s="1" t="s">
        <v>38</v>
      </c>
      <c r="F3" s="1" t="s">
        <v>11</v>
      </c>
      <c r="G3" s="1" t="s">
        <v>745</v>
      </c>
      <c r="H3" s="1" t="s">
        <v>511</v>
      </c>
      <c r="I3" s="1" t="s">
        <v>521</v>
      </c>
      <c r="J3" s="1" t="s">
        <v>512</v>
      </c>
    </row>
    <row r="4" spans="1:10" x14ac:dyDescent="0.2">
      <c r="A4" s="1" t="str">
        <f t="shared" si="1"/>
        <v>12-03</v>
      </c>
      <c r="B4" s="1">
        <f t="shared" si="0"/>
        <v>3</v>
      </c>
      <c r="C4" s="1">
        <v>0.79402312407895614</v>
      </c>
      <c r="D4" s="1">
        <v>11</v>
      </c>
      <c r="E4" s="1" t="s">
        <v>38</v>
      </c>
      <c r="F4" s="1" t="s">
        <v>11</v>
      </c>
      <c r="G4" s="1" t="s">
        <v>737</v>
      </c>
      <c r="H4" s="1" t="s">
        <v>190</v>
      </c>
      <c r="I4" s="1" t="s">
        <v>230</v>
      </c>
      <c r="J4" s="1" t="s">
        <v>191</v>
      </c>
    </row>
    <row r="5" spans="1:10" x14ac:dyDescent="0.2">
      <c r="A5" s="1" t="str">
        <f t="shared" si="1"/>
        <v>12-04</v>
      </c>
      <c r="B5" s="1">
        <f t="shared" si="0"/>
        <v>4</v>
      </c>
      <c r="C5" s="1">
        <v>0.67361092731678163</v>
      </c>
      <c r="D5" s="1">
        <v>14</v>
      </c>
      <c r="E5" s="1" t="s">
        <v>38</v>
      </c>
      <c r="F5" s="1" t="s">
        <v>11</v>
      </c>
      <c r="G5" s="1" t="s">
        <v>737</v>
      </c>
      <c r="H5" s="1" t="s">
        <v>182</v>
      </c>
      <c r="I5" s="1" t="s">
        <v>213</v>
      </c>
      <c r="J5" s="1" t="s">
        <v>209</v>
      </c>
    </row>
    <row r="6" spans="1:10" x14ac:dyDescent="0.2">
      <c r="A6" s="1" t="str">
        <f t="shared" si="1"/>
        <v>12-05</v>
      </c>
      <c r="B6" s="1">
        <f t="shared" si="0"/>
        <v>5</v>
      </c>
      <c r="C6" s="1">
        <v>0.66365884038805567</v>
      </c>
      <c r="D6" s="1">
        <v>16</v>
      </c>
      <c r="E6" s="1" t="s">
        <v>38</v>
      </c>
      <c r="F6" s="1" t="s">
        <v>11</v>
      </c>
      <c r="G6" s="1" t="s">
        <v>746</v>
      </c>
      <c r="H6" s="1" t="s">
        <v>354</v>
      </c>
      <c r="I6" s="1" t="s">
        <v>368</v>
      </c>
      <c r="J6" s="1" t="s">
        <v>355</v>
      </c>
    </row>
    <row r="7" spans="1:10" x14ac:dyDescent="0.2">
      <c r="A7" s="1" t="str">
        <f t="shared" si="1"/>
        <v>12-06</v>
      </c>
      <c r="B7" s="1">
        <f t="shared" si="0"/>
        <v>6</v>
      </c>
      <c r="C7" s="1">
        <v>0.62617149136109185</v>
      </c>
      <c r="D7" s="1">
        <v>7</v>
      </c>
      <c r="E7" s="1" t="s">
        <v>38</v>
      </c>
      <c r="F7" s="1" t="s">
        <v>11</v>
      </c>
      <c r="G7" s="1" t="s">
        <v>735</v>
      </c>
      <c r="H7" s="1" t="s">
        <v>140</v>
      </c>
      <c r="I7" s="1" t="s">
        <v>154</v>
      </c>
      <c r="J7" s="1" t="s">
        <v>141</v>
      </c>
    </row>
    <row r="8" spans="1:10" x14ac:dyDescent="0.2">
      <c r="A8" s="1" t="str">
        <f t="shared" si="1"/>
        <v>12-07</v>
      </c>
      <c r="B8" s="1">
        <f t="shared" si="0"/>
        <v>7</v>
      </c>
      <c r="C8" s="1">
        <v>0.58297272442817594</v>
      </c>
      <c r="D8" s="1">
        <v>5</v>
      </c>
      <c r="E8" s="1" t="s">
        <v>38</v>
      </c>
      <c r="F8" s="1" t="s">
        <v>11</v>
      </c>
      <c r="G8" s="1" t="s">
        <v>745</v>
      </c>
      <c r="H8" s="1" t="s">
        <v>509</v>
      </c>
      <c r="I8" s="1" t="s">
        <v>524</v>
      </c>
      <c r="J8" s="1" t="s">
        <v>519</v>
      </c>
    </row>
    <row r="9" spans="1:10" x14ac:dyDescent="0.2">
      <c r="A9" s="1" t="str">
        <f t="shared" si="1"/>
        <v>12-08</v>
      </c>
      <c r="B9" s="1">
        <f t="shared" si="0"/>
        <v>8</v>
      </c>
      <c r="C9" s="1">
        <v>0.54554516389935315</v>
      </c>
      <c r="D9" s="1">
        <v>6</v>
      </c>
      <c r="E9" s="1" t="s">
        <v>38</v>
      </c>
      <c r="F9" s="1" t="s">
        <v>11</v>
      </c>
      <c r="G9" s="1" t="s">
        <v>745</v>
      </c>
      <c r="H9" s="1" t="s">
        <v>505</v>
      </c>
      <c r="I9" s="1" t="s">
        <v>513</v>
      </c>
      <c r="J9" s="1" t="s">
        <v>506</v>
      </c>
    </row>
    <row r="10" spans="1:10" x14ac:dyDescent="0.2">
      <c r="A10" s="1" t="str">
        <f t="shared" si="1"/>
        <v>12-09</v>
      </c>
      <c r="B10" s="1">
        <f t="shared" si="0"/>
        <v>9</v>
      </c>
      <c r="C10" s="1">
        <v>0.47648383707193398</v>
      </c>
      <c r="D10" s="1">
        <v>12</v>
      </c>
      <c r="E10" s="1" t="s">
        <v>38</v>
      </c>
      <c r="F10" s="1" t="s">
        <v>11</v>
      </c>
      <c r="G10" s="1" t="s">
        <v>737</v>
      </c>
      <c r="H10" s="1" t="s">
        <v>184</v>
      </c>
      <c r="I10" s="1" t="s">
        <v>221</v>
      </c>
      <c r="J10" s="1" t="s">
        <v>210</v>
      </c>
    </row>
    <row r="11" spans="1:10" x14ac:dyDescent="0.2">
      <c r="A11" s="1" t="str">
        <f t="shared" si="1"/>
        <v>12-10</v>
      </c>
      <c r="B11" s="1">
        <f t="shared" si="0"/>
        <v>10</v>
      </c>
      <c r="C11" s="1">
        <v>0.40414251622465036</v>
      </c>
      <c r="D11" s="1">
        <v>21</v>
      </c>
      <c r="E11" s="1" t="s">
        <v>38</v>
      </c>
      <c r="F11" s="1" t="s">
        <v>11</v>
      </c>
      <c r="G11" s="1" t="s">
        <v>743</v>
      </c>
      <c r="H11" s="1" t="s">
        <v>9</v>
      </c>
      <c r="I11" s="1" t="s">
        <v>39</v>
      </c>
      <c r="J11" s="1" t="s">
        <v>40</v>
      </c>
    </row>
    <row r="12" spans="1:10" x14ac:dyDescent="0.2">
      <c r="A12" s="1" t="str">
        <f t="shared" si="1"/>
        <v>12-11</v>
      </c>
      <c r="B12" s="1">
        <f t="shared" si="0"/>
        <v>11</v>
      </c>
      <c r="C12" s="1">
        <v>0.32285650616804507</v>
      </c>
      <c r="D12" s="1">
        <v>18</v>
      </c>
      <c r="E12" s="1" t="s">
        <v>38</v>
      </c>
      <c r="F12" s="1" t="s">
        <v>11</v>
      </c>
      <c r="G12" s="1" t="s">
        <v>746</v>
      </c>
      <c r="H12" s="1" t="s">
        <v>359</v>
      </c>
      <c r="I12" s="1" t="s">
        <v>358</v>
      </c>
      <c r="J12" s="1" t="s">
        <v>360</v>
      </c>
    </row>
    <row r="13" spans="1:10" x14ac:dyDescent="0.2">
      <c r="A13" s="1" t="str">
        <f t="shared" si="1"/>
        <v>12-12</v>
      </c>
      <c r="B13" s="1">
        <f t="shared" si="0"/>
        <v>12</v>
      </c>
      <c r="C13" s="1">
        <v>0.22723571392098751</v>
      </c>
      <c r="D13" s="1">
        <v>9</v>
      </c>
      <c r="E13" s="1" t="s">
        <v>38</v>
      </c>
      <c r="F13" s="1" t="s">
        <v>11</v>
      </c>
      <c r="G13" s="1" t="s">
        <v>736</v>
      </c>
      <c r="H13" s="1" t="s">
        <v>145</v>
      </c>
      <c r="I13" s="1" t="s">
        <v>174</v>
      </c>
      <c r="J13" s="1" t="s">
        <v>163</v>
      </c>
    </row>
    <row r="14" spans="1:10" x14ac:dyDescent="0.2">
      <c r="A14" s="1" t="str">
        <f t="shared" si="1"/>
        <v>12-13</v>
      </c>
      <c r="B14" s="1">
        <f t="shared" si="0"/>
        <v>13</v>
      </c>
      <c r="C14" s="1">
        <v>0.21905688348304864</v>
      </c>
      <c r="D14" s="1">
        <v>20</v>
      </c>
      <c r="E14" s="1" t="s">
        <v>38</v>
      </c>
      <c r="F14" s="1" t="s">
        <v>11</v>
      </c>
      <c r="G14" s="1" t="s">
        <v>747</v>
      </c>
      <c r="H14" s="1" t="s">
        <v>679</v>
      </c>
      <c r="I14" s="1" t="s">
        <v>681</v>
      </c>
      <c r="J14" s="1" t="s">
        <v>680</v>
      </c>
    </row>
    <row r="15" spans="1:10" x14ac:dyDescent="0.2">
      <c r="A15" s="1" t="str">
        <f t="shared" si="1"/>
        <v>12-14</v>
      </c>
      <c r="B15" s="1">
        <f t="shared" si="0"/>
        <v>14</v>
      </c>
      <c r="C15" s="1">
        <v>0.21574059612468588</v>
      </c>
      <c r="D15" s="1">
        <v>13</v>
      </c>
      <c r="E15" s="1" t="s">
        <v>38</v>
      </c>
      <c r="F15" s="1" t="s">
        <v>11</v>
      </c>
      <c r="G15" s="1" t="s">
        <v>737</v>
      </c>
      <c r="H15" s="1" t="s">
        <v>196</v>
      </c>
      <c r="I15" s="1" t="s">
        <v>239</v>
      </c>
      <c r="J15" s="1" t="s">
        <v>205</v>
      </c>
    </row>
    <row r="16" spans="1:10" x14ac:dyDescent="0.2">
      <c r="A16" s="1" t="str">
        <f t="shared" si="1"/>
        <v>12-15</v>
      </c>
      <c r="B16" s="1">
        <f t="shared" si="0"/>
        <v>15</v>
      </c>
      <c r="C16" s="1">
        <v>0.18870709777014771</v>
      </c>
      <c r="D16" s="1">
        <v>10</v>
      </c>
      <c r="E16" s="1" t="s">
        <v>38</v>
      </c>
      <c r="F16" s="1" t="s">
        <v>11</v>
      </c>
      <c r="G16" s="1" t="s">
        <v>736</v>
      </c>
      <c r="H16" s="1" t="s">
        <v>165</v>
      </c>
      <c r="I16" s="1" t="s">
        <v>168</v>
      </c>
      <c r="J16" s="1" t="s">
        <v>166</v>
      </c>
    </row>
    <row r="17" spans="1:10" x14ac:dyDescent="0.2">
      <c r="A17" s="1" t="str">
        <f t="shared" si="1"/>
        <v>12-16</v>
      </c>
      <c r="B17" s="1">
        <f t="shared" si="0"/>
        <v>16</v>
      </c>
      <c r="C17" s="1">
        <v>0.18462305181416139</v>
      </c>
      <c r="D17" s="1">
        <v>2</v>
      </c>
      <c r="E17" s="1" t="s">
        <v>38</v>
      </c>
      <c r="F17" s="1" t="s">
        <v>11</v>
      </c>
      <c r="G17" s="1" t="s">
        <v>744</v>
      </c>
      <c r="H17" s="1" t="s">
        <v>447</v>
      </c>
      <c r="I17" s="1" t="s">
        <v>477</v>
      </c>
      <c r="J17" s="1" t="s">
        <v>470</v>
      </c>
    </row>
    <row r="18" spans="1:10" x14ac:dyDescent="0.2">
      <c r="A18" s="1" t="str">
        <f t="shared" si="1"/>
        <v>12-17</v>
      </c>
      <c r="B18" s="1">
        <f t="shared" si="0"/>
        <v>17</v>
      </c>
      <c r="C18" s="1">
        <v>0.18238734013466829</v>
      </c>
      <c r="D18" s="1">
        <v>4</v>
      </c>
      <c r="E18" s="1" t="s">
        <v>38</v>
      </c>
      <c r="F18" s="1" t="s">
        <v>11</v>
      </c>
      <c r="G18" s="1" t="s">
        <v>745</v>
      </c>
      <c r="H18" s="1" t="s">
        <v>507</v>
      </c>
      <c r="I18" s="1" t="s">
        <v>518</v>
      </c>
      <c r="J18" s="1" t="s">
        <v>508</v>
      </c>
    </row>
    <row r="19" spans="1:10" x14ac:dyDescent="0.2">
      <c r="A19" s="1" t="str">
        <f t="shared" si="1"/>
        <v>12-18</v>
      </c>
      <c r="B19" s="1">
        <f t="shared" si="0"/>
        <v>18</v>
      </c>
      <c r="C19" s="1">
        <v>0.17225489363423585</v>
      </c>
      <c r="D19" s="1">
        <v>19</v>
      </c>
      <c r="E19" s="1" t="s">
        <v>38</v>
      </c>
      <c r="F19" s="1" t="s">
        <v>11</v>
      </c>
      <c r="G19" s="1" t="s">
        <v>746</v>
      </c>
      <c r="H19" s="1" t="s">
        <v>357</v>
      </c>
      <c r="I19" s="1" t="s">
        <v>363</v>
      </c>
      <c r="J19" s="1" t="s">
        <v>356</v>
      </c>
    </row>
    <row r="20" spans="1:10" x14ac:dyDescent="0.2">
      <c r="A20" s="1" t="str">
        <f t="shared" si="1"/>
        <v>12-19</v>
      </c>
      <c r="B20" s="1">
        <f t="shared" si="0"/>
        <v>19</v>
      </c>
      <c r="C20" s="1">
        <v>0.10443925548164668</v>
      </c>
      <c r="D20" s="1">
        <v>1</v>
      </c>
      <c r="E20" s="1" t="s">
        <v>38</v>
      </c>
      <c r="F20" s="1" t="s">
        <v>11</v>
      </c>
      <c r="G20" s="1" t="s">
        <v>744</v>
      </c>
      <c r="H20" s="1" t="s">
        <v>442</v>
      </c>
      <c r="I20" s="1" t="s">
        <v>464</v>
      </c>
      <c r="J20" s="1" t="s">
        <v>443</v>
      </c>
    </row>
    <row r="21" spans="1:10" x14ac:dyDescent="0.2">
      <c r="A21" s="1" t="str">
        <f t="shared" si="1"/>
        <v>12-20</v>
      </c>
      <c r="B21" s="1">
        <f t="shared" si="0"/>
        <v>20</v>
      </c>
      <c r="C21" s="1">
        <v>8.8727951743696742E-2</v>
      </c>
      <c r="D21" s="1">
        <v>15</v>
      </c>
      <c r="E21" s="1" t="s">
        <v>38</v>
      </c>
      <c r="F21" s="1" t="s">
        <v>11</v>
      </c>
      <c r="G21" s="1" t="s">
        <v>739</v>
      </c>
      <c r="H21" s="1" t="s">
        <v>409</v>
      </c>
      <c r="I21" s="1" t="s">
        <v>421</v>
      </c>
      <c r="J21" s="1" t="s">
        <v>418</v>
      </c>
    </row>
    <row r="22" spans="1:10" x14ac:dyDescent="0.2">
      <c r="A22" s="1" t="str">
        <f t="shared" si="1"/>
        <v>12-21</v>
      </c>
      <c r="B22" s="1">
        <f t="shared" si="0"/>
        <v>21</v>
      </c>
      <c r="C22" s="1">
        <v>6.9726689189237634E-2</v>
      </c>
      <c r="D22" s="1">
        <v>17</v>
      </c>
      <c r="E22" s="1" t="s">
        <v>38</v>
      </c>
      <c r="F22" s="1" t="s">
        <v>11</v>
      </c>
      <c r="G22" s="1" t="s">
        <v>746</v>
      </c>
      <c r="H22" s="1" t="s">
        <v>361</v>
      </c>
      <c r="I22" s="1" t="s">
        <v>367</v>
      </c>
      <c r="J22" s="1" t="s">
        <v>362</v>
      </c>
    </row>
  </sheetData>
  <sortState ref="B2:J22">
    <sortCondition ref="B3"/>
  </sortState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2" sqref="A2:A37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2.5703125" bestFit="1" customWidth="1"/>
    <col min="6" max="6" width="6.5703125" bestFit="1" customWidth="1"/>
    <col min="7" max="7" width="69.85546875" bestFit="1" customWidth="1"/>
    <col min="8" max="8" width="24.285156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"13-"&amp;TEXT(B2,"00")</f>
        <v>13-01</v>
      </c>
      <c r="B2" s="1">
        <f t="shared" ref="B2:B37" si="0">RANK(C2,$C$2:$C$50)</f>
        <v>1</v>
      </c>
      <c r="C2" s="1">
        <v>0.99755639830915532</v>
      </c>
      <c r="D2" s="1">
        <v>28</v>
      </c>
      <c r="E2" s="1" t="s">
        <v>47</v>
      </c>
      <c r="F2" s="1" t="s">
        <v>48</v>
      </c>
      <c r="G2" s="1" t="s">
        <v>774</v>
      </c>
      <c r="H2" s="1" t="s">
        <v>268</v>
      </c>
      <c r="I2" s="1" t="s">
        <v>287</v>
      </c>
      <c r="J2" s="1" t="s">
        <v>269</v>
      </c>
    </row>
    <row r="3" spans="1:10" x14ac:dyDescent="0.2">
      <c r="A3" s="1" t="str">
        <f t="shared" ref="A3:A37" si="1">"13-"&amp;TEXT(B3,"00")</f>
        <v>13-02</v>
      </c>
      <c r="B3" s="1">
        <f t="shared" si="0"/>
        <v>2</v>
      </c>
      <c r="C3" s="1">
        <v>0.99555112585113847</v>
      </c>
      <c r="D3" s="1">
        <v>36</v>
      </c>
      <c r="E3" s="1" t="s">
        <v>47</v>
      </c>
      <c r="F3" s="1" t="s">
        <v>48</v>
      </c>
      <c r="G3" s="1" t="s">
        <v>775</v>
      </c>
      <c r="H3" s="1" t="s">
        <v>729</v>
      </c>
      <c r="I3" s="1" t="s">
        <v>728</v>
      </c>
      <c r="J3" s="1" t="s">
        <v>730</v>
      </c>
    </row>
    <row r="4" spans="1:10" x14ac:dyDescent="0.2">
      <c r="A4" s="1" t="str">
        <f t="shared" si="1"/>
        <v>13-03</v>
      </c>
      <c r="B4" s="1">
        <f t="shared" si="0"/>
        <v>3</v>
      </c>
      <c r="C4" s="1">
        <v>0.99147233338031704</v>
      </c>
      <c r="D4" s="1">
        <v>15</v>
      </c>
      <c r="E4" s="1" t="s">
        <v>47</v>
      </c>
      <c r="F4" s="1" t="s">
        <v>48</v>
      </c>
      <c r="G4" s="1" t="s">
        <v>772</v>
      </c>
      <c r="H4" s="1" t="s">
        <v>532</v>
      </c>
      <c r="I4" s="1" t="s">
        <v>539</v>
      </c>
      <c r="J4" s="1" t="s">
        <v>533</v>
      </c>
    </row>
    <row r="5" spans="1:10" x14ac:dyDescent="0.2">
      <c r="A5" s="1" t="str">
        <f t="shared" si="1"/>
        <v>13-04</v>
      </c>
      <c r="B5" s="1">
        <f t="shared" si="0"/>
        <v>4</v>
      </c>
      <c r="C5" s="1">
        <v>0.98440066039907137</v>
      </c>
      <c r="D5" s="1">
        <v>20</v>
      </c>
      <c r="E5" s="1" t="s">
        <v>47</v>
      </c>
      <c r="F5" s="1" t="s">
        <v>48</v>
      </c>
      <c r="G5" s="1" t="s">
        <v>773</v>
      </c>
      <c r="H5" s="1" t="s">
        <v>131</v>
      </c>
      <c r="I5" s="1" t="s">
        <v>130</v>
      </c>
      <c r="J5" s="1" t="s">
        <v>132</v>
      </c>
    </row>
    <row r="6" spans="1:10" x14ac:dyDescent="0.2">
      <c r="A6" s="1" t="str">
        <f t="shared" si="1"/>
        <v>13-05</v>
      </c>
      <c r="B6" s="1">
        <f t="shared" si="0"/>
        <v>5</v>
      </c>
      <c r="C6" s="1">
        <v>0.92791456150671436</v>
      </c>
      <c r="D6" s="1">
        <v>2</v>
      </c>
      <c r="E6" s="1" t="s">
        <v>47</v>
      </c>
      <c r="F6" s="1" t="s">
        <v>48</v>
      </c>
      <c r="G6" s="1" t="s">
        <v>734</v>
      </c>
      <c r="H6" s="1" t="s">
        <v>560</v>
      </c>
      <c r="I6" s="1" t="s">
        <v>622</v>
      </c>
      <c r="J6" s="1" t="s">
        <v>585</v>
      </c>
    </row>
    <row r="7" spans="1:10" x14ac:dyDescent="0.2">
      <c r="A7" s="1" t="str">
        <f t="shared" si="1"/>
        <v>13-06</v>
      </c>
      <c r="B7" s="1">
        <f t="shared" si="0"/>
        <v>6</v>
      </c>
      <c r="C7" s="1">
        <v>0.8252173322841454</v>
      </c>
      <c r="D7" s="1">
        <v>6</v>
      </c>
      <c r="E7" s="1" t="s">
        <v>47</v>
      </c>
      <c r="F7" s="1" t="s">
        <v>48</v>
      </c>
      <c r="G7" s="1" t="s">
        <v>741</v>
      </c>
      <c r="H7" s="1" t="s">
        <v>9</v>
      </c>
      <c r="I7" s="1" t="s">
        <v>54</v>
      </c>
      <c r="J7" s="1" t="s">
        <v>61</v>
      </c>
    </row>
    <row r="8" spans="1:10" x14ac:dyDescent="0.2">
      <c r="A8" s="1" t="str">
        <f t="shared" si="1"/>
        <v>13-07</v>
      </c>
      <c r="B8" s="1">
        <f t="shared" si="0"/>
        <v>7</v>
      </c>
      <c r="C8" s="1">
        <v>0.81287331902620896</v>
      </c>
      <c r="D8" s="1">
        <v>24</v>
      </c>
      <c r="E8" s="1" t="s">
        <v>47</v>
      </c>
      <c r="F8" s="1" t="s">
        <v>48</v>
      </c>
      <c r="G8" s="1" t="s">
        <v>774</v>
      </c>
      <c r="H8" s="1" t="s">
        <v>260</v>
      </c>
      <c r="I8" s="1" t="s">
        <v>270</v>
      </c>
      <c r="J8" s="1" t="s">
        <v>261</v>
      </c>
    </row>
    <row r="9" spans="1:10" x14ac:dyDescent="0.2">
      <c r="A9" s="1" t="str">
        <f t="shared" si="1"/>
        <v>13-08</v>
      </c>
      <c r="B9" s="1">
        <f t="shared" si="0"/>
        <v>8</v>
      </c>
      <c r="C9" s="1">
        <v>0.79498370491411574</v>
      </c>
      <c r="D9" s="1">
        <v>10</v>
      </c>
      <c r="E9" s="1" t="s">
        <v>47</v>
      </c>
      <c r="F9" s="1" t="s">
        <v>48</v>
      </c>
      <c r="G9" s="1" t="s">
        <v>765</v>
      </c>
      <c r="H9" s="1" t="s">
        <v>101</v>
      </c>
      <c r="I9" s="1" t="s">
        <v>103</v>
      </c>
      <c r="J9" s="1" t="s">
        <v>104</v>
      </c>
    </row>
    <row r="10" spans="1:10" x14ac:dyDescent="0.2">
      <c r="A10" s="1" t="str">
        <f t="shared" si="1"/>
        <v>13-09</v>
      </c>
      <c r="B10" s="1">
        <f t="shared" si="0"/>
        <v>9</v>
      </c>
      <c r="C10" s="1">
        <v>0.75218496018237158</v>
      </c>
      <c r="D10" s="1">
        <v>32</v>
      </c>
      <c r="E10" s="1" t="s">
        <v>47</v>
      </c>
      <c r="F10" s="1" t="s">
        <v>48</v>
      </c>
      <c r="G10" s="1" t="s">
        <v>774</v>
      </c>
      <c r="H10" s="1" t="s">
        <v>266</v>
      </c>
      <c r="I10" s="1" t="s">
        <v>294</v>
      </c>
      <c r="J10" s="1" t="s">
        <v>267</v>
      </c>
    </row>
    <row r="11" spans="1:10" x14ac:dyDescent="0.2">
      <c r="A11" s="1" t="str">
        <f t="shared" si="1"/>
        <v>13-10</v>
      </c>
      <c r="B11" s="1">
        <f t="shared" si="0"/>
        <v>10</v>
      </c>
      <c r="C11" s="1">
        <v>0.74673960893631475</v>
      </c>
      <c r="D11" s="1">
        <v>22</v>
      </c>
      <c r="E11" s="1" t="s">
        <v>47</v>
      </c>
      <c r="F11" s="1" t="s">
        <v>48</v>
      </c>
      <c r="G11" s="1" t="s">
        <v>774</v>
      </c>
      <c r="H11" s="1" t="s">
        <v>258</v>
      </c>
      <c r="I11" s="1" t="s">
        <v>39</v>
      </c>
      <c r="J11" s="1" t="s">
        <v>259</v>
      </c>
    </row>
    <row r="12" spans="1:10" x14ac:dyDescent="0.2">
      <c r="A12" s="1" t="str">
        <f t="shared" si="1"/>
        <v>13-11</v>
      </c>
      <c r="B12" s="1">
        <f t="shared" si="0"/>
        <v>11</v>
      </c>
      <c r="C12" s="1">
        <v>0.74372634598441278</v>
      </c>
      <c r="D12" s="1">
        <v>26</v>
      </c>
      <c r="E12" s="1" t="s">
        <v>47</v>
      </c>
      <c r="F12" s="1" t="s">
        <v>48</v>
      </c>
      <c r="G12" s="1" t="s">
        <v>774</v>
      </c>
      <c r="H12" s="1" t="s">
        <v>274</v>
      </c>
      <c r="I12" s="1" t="s">
        <v>276</v>
      </c>
      <c r="J12" s="1" t="s">
        <v>275</v>
      </c>
    </row>
    <row r="13" spans="1:10" x14ac:dyDescent="0.2">
      <c r="A13" s="1" t="str">
        <f t="shared" si="1"/>
        <v>13-12</v>
      </c>
      <c r="B13" s="1">
        <f t="shared" si="0"/>
        <v>12</v>
      </c>
      <c r="C13" s="1">
        <v>0.64655424339759282</v>
      </c>
      <c r="D13" s="1">
        <v>3</v>
      </c>
      <c r="E13" s="1" t="s">
        <v>47</v>
      </c>
      <c r="F13" s="1" t="s">
        <v>48</v>
      </c>
      <c r="G13" s="1" t="s">
        <v>734</v>
      </c>
      <c r="H13" s="1" t="s">
        <v>566</v>
      </c>
      <c r="I13" s="1" t="s">
        <v>615</v>
      </c>
      <c r="J13" s="1" t="s">
        <v>592</v>
      </c>
    </row>
    <row r="14" spans="1:10" x14ac:dyDescent="0.2">
      <c r="A14" s="1" t="str">
        <f t="shared" si="1"/>
        <v>13-13</v>
      </c>
      <c r="B14" s="1">
        <f t="shared" si="0"/>
        <v>13</v>
      </c>
      <c r="C14" s="1">
        <v>0.64420151149281946</v>
      </c>
      <c r="D14" s="1">
        <v>7</v>
      </c>
      <c r="E14" s="1" t="s">
        <v>47</v>
      </c>
      <c r="F14" s="1" t="s">
        <v>48</v>
      </c>
      <c r="G14" s="1" t="s">
        <v>741</v>
      </c>
      <c r="H14" s="1" t="s">
        <v>17</v>
      </c>
      <c r="I14" s="1" t="s">
        <v>49</v>
      </c>
      <c r="J14" s="1" t="s">
        <v>53</v>
      </c>
    </row>
    <row r="15" spans="1:10" x14ac:dyDescent="0.2">
      <c r="A15" s="1" t="str">
        <f t="shared" si="1"/>
        <v>13-14</v>
      </c>
      <c r="B15" s="1">
        <f t="shared" si="0"/>
        <v>14</v>
      </c>
      <c r="C15" s="1">
        <v>0.51092094420360867</v>
      </c>
      <c r="D15" s="1">
        <v>5</v>
      </c>
      <c r="E15" s="1" t="s">
        <v>47</v>
      </c>
      <c r="F15" s="1" t="s">
        <v>48</v>
      </c>
      <c r="G15" s="1" t="s">
        <v>744</v>
      </c>
      <c r="H15" s="1" t="s">
        <v>442</v>
      </c>
      <c r="I15" s="1" t="s">
        <v>485</v>
      </c>
      <c r="J15" s="1" t="s">
        <v>444</v>
      </c>
    </row>
    <row r="16" spans="1:10" x14ac:dyDescent="0.2">
      <c r="A16" s="1" t="str">
        <f t="shared" si="1"/>
        <v>13-15</v>
      </c>
      <c r="B16" s="1">
        <f t="shared" si="0"/>
        <v>15</v>
      </c>
      <c r="C16" s="1">
        <v>0.47026965340558391</v>
      </c>
      <c r="D16" s="1">
        <v>19</v>
      </c>
      <c r="E16" s="1" t="s">
        <v>47</v>
      </c>
      <c r="F16" s="1" t="s">
        <v>48</v>
      </c>
      <c r="G16" s="1" t="s">
        <v>768</v>
      </c>
      <c r="H16" s="1" t="s">
        <v>557</v>
      </c>
      <c r="I16" s="1" t="s">
        <v>573</v>
      </c>
      <c r="J16" s="1" t="s">
        <v>559</v>
      </c>
    </row>
    <row r="17" spans="1:10" x14ac:dyDescent="0.2">
      <c r="A17" s="1" t="str">
        <f t="shared" si="1"/>
        <v>13-16</v>
      </c>
      <c r="B17" s="1">
        <f t="shared" si="0"/>
        <v>16</v>
      </c>
      <c r="C17" s="1">
        <v>0.41282511141081923</v>
      </c>
      <c r="D17" s="1">
        <v>4</v>
      </c>
      <c r="E17" s="1" t="s">
        <v>47</v>
      </c>
      <c r="F17" s="1" t="s">
        <v>48</v>
      </c>
      <c r="G17" s="1" t="s">
        <v>734</v>
      </c>
      <c r="H17" s="1" t="s">
        <v>582</v>
      </c>
      <c r="I17" s="1" t="s">
        <v>657</v>
      </c>
      <c r="J17" s="1" t="s">
        <v>618</v>
      </c>
    </row>
    <row r="18" spans="1:10" x14ac:dyDescent="0.2">
      <c r="A18" s="1" t="str">
        <f t="shared" si="1"/>
        <v>13-17</v>
      </c>
      <c r="B18" s="1">
        <f t="shared" si="0"/>
        <v>17</v>
      </c>
      <c r="C18" s="1">
        <v>0.39469312546213686</v>
      </c>
      <c r="D18" s="1">
        <v>27</v>
      </c>
      <c r="E18" s="1" t="s">
        <v>47</v>
      </c>
      <c r="F18" s="1" t="s">
        <v>48</v>
      </c>
      <c r="G18" s="1" t="s">
        <v>774</v>
      </c>
      <c r="H18" s="1" t="s">
        <v>279</v>
      </c>
      <c r="I18" s="1" t="s">
        <v>293</v>
      </c>
      <c r="J18" s="1" t="s">
        <v>280</v>
      </c>
    </row>
    <row r="19" spans="1:10" x14ac:dyDescent="0.2">
      <c r="A19" s="1" t="str">
        <f t="shared" si="1"/>
        <v>13-18</v>
      </c>
      <c r="B19" s="1">
        <f t="shared" si="0"/>
        <v>18</v>
      </c>
      <c r="C19" s="1">
        <v>0.39108510062205881</v>
      </c>
      <c r="D19" s="1">
        <v>16</v>
      </c>
      <c r="E19" s="1" t="s">
        <v>47</v>
      </c>
      <c r="F19" s="1" t="s">
        <v>48</v>
      </c>
      <c r="G19" s="1" t="s">
        <v>772</v>
      </c>
      <c r="H19" s="1" t="s">
        <v>530</v>
      </c>
      <c r="I19" s="1" t="s">
        <v>535</v>
      </c>
      <c r="J19" s="1" t="s">
        <v>531</v>
      </c>
    </row>
    <row r="20" spans="1:10" x14ac:dyDescent="0.2">
      <c r="A20" s="1" t="str">
        <f t="shared" si="1"/>
        <v>13-19</v>
      </c>
      <c r="B20" s="1">
        <f t="shared" si="0"/>
        <v>19</v>
      </c>
      <c r="C20" s="1">
        <v>0.38343710475999848</v>
      </c>
      <c r="D20" s="1">
        <v>21</v>
      </c>
      <c r="E20" s="1" t="s">
        <v>47</v>
      </c>
      <c r="F20" s="1" t="s">
        <v>48</v>
      </c>
      <c r="G20" s="1" t="s">
        <v>773</v>
      </c>
      <c r="H20" s="1" t="s">
        <v>134</v>
      </c>
      <c r="I20" s="1" t="s">
        <v>133</v>
      </c>
      <c r="J20" s="1" t="s">
        <v>135</v>
      </c>
    </row>
    <row r="21" spans="1:10" x14ac:dyDescent="0.2">
      <c r="A21" s="1" t="str">
        <f t="shared" si="1"/>
        <v>13-20</v>
      </c>
      <c r="B21" s="1">
        <f t="shared" si="0"/>
        <v>20</v>
      </c>
      <c r="C21" s="1">
        <v>0.37163038376324309</v>
      </c>
      <c r="D21" s="1">
        <v>1</v>
      </c>
      <c r="E21" s="1" t="s">
        <v>47</v>
      </c>
      <c r="F21" s="1" t="s">
        <v>48</v>
      </c>
      <c r="G21" s="1" t="s">
        <v>740</v>
      </c>
      <c r="H21" s="1" t="s">
        <v>555</v>
      </c>
      <c r="I21" s="1" t="s">
        <v>678</v>
      </c>
      <c r="J21" s="1" t="s">
        <v>674</v>
      </c>
    </row>
    <row r="22" spans="1:10" x14ac:dyDescent="0.2">
      <c r="A22" s="1" t="str">
        <f t="shared" si="1"/>
        <v>13-21</v>
      </c>
      <c r="B22" s="1">
        <f t="shared" si="0"/>
        <v>21</v>
      </c>
      <c r="C22" s="1">
        <v>0.36606810266925871</v>
      </c>
      <c r="D22" s="1">
        <v>17</v>
      </c>
      <c r="E22" s="1" t="s">
        <v>47</v>
      </c>
      <c r="F22" s="1" t="s">
        <v>48</v>
      </c>
      <c r="G22" s="1" t="s">
        <v>772</v>
      </c>
      <c r="H22" s="1" t="s">
        <v>536</v>
      </c>
      <c r="I22" s="1" t="s">
        <v>538</v>
      </c>
      <c r="J22" s="1" t="s">
        <v>537</v>
      </c>
    </row>
    <row r="23" spans="1:10" x14ac:dyDescent="0.2">
      <c r="A23" s="1" t="str">
        <f t="shared" si="1"/>
        <v>13-22</v>
      </c>
      <c r="B23" s="1">
        <f t="shared" si="0"/>
        <v>22</v>
      </c>
      <c r="C23" s="1">
        <v>0.36147442385088735</v>
      </c>
      <c r="D23" s="1">
        <v>14</v>
      </c>
      <c r="E23" s="1" t="s">
        <v>47</v>
      </c>
      <c r="F23" s="1" t="s">
        <v>48</v>
      </c>
      <c r="G23" s="1" t="s">
        <v>772</v>
      </c>
      <c r="H23" s="1" t="s">
        <v>528</v>
      </c>
      <c r="I23" s="1" t="s">
        <v>534</v>
      </c>
      <c r="J23" s="1" t="s">
        <v>529</v>
      </c>
    </row>
    <row r="24" spans="1:10" x14ac:dyDescent="0.2">
      <c r="A24" s="1" t="str">
        <f t="shared" si="1"/>
        <v>13-23</v>
      </c>
      <c r="B24" s="1">
        <f t="shared" si="0"/>
        <v>23</v>
      </c>
      <c r="C24" s="1">
        <v>0.35951462102641973</v>
      </c>
      <c r="D24" s="1">
        <v>35</v>
      </c>
      <c r="E24" s="1" t="s">
        <v>47</v>
      </c>
      <c r="F24" s="1" t="s">
        <v>48</v>
      </c>
      <c r="G24" s="1" t="s">
        <v>747</v>
      </c>
      <c r="H24" s="1" t="s">
        <v>679</v>
      </c>
      <c r="I24" s="1" t="s">
        <v>731</v>
      </c>
      <c r="J24" s="1" t="s">
        <v>732</v>
      </c>
    </row>
    <row r="25" spans="1:10" x14ac:dyDescent="0.2">
      <c r="A25" s="1" t="str">
        <f t="shared" si="1"/>
        <v>13-24</v>
      </c>
      <c r="B25" s="1">
        <f t="shared" si="0"/>
        <v>24</v>
      </c>
      <c r="C25" s="1">
        <v>0.34701424143527615</v>
      </c>
      <c r="D25" s="1">
        <v>18</v>
      </c>
      <c r="E25" s="1" t="s">
        <v>47</v>
      </c>
      <c r="F25" s="1" t="s">
        <v>48</v>
      </c>
      <c r="G25" s="1" t="s">
        <v>745</v>
      </c>
      <c r="H25" s="1" t="s">
        <v>511</v>
      </c>
      <c r="I25" s="1" t="s">
        <v>525</v>
      </c>
      <c r="J25" s="1" t="s">
        <v>520</v>
      </c>
    </row>
    <row r="26" spans="1:10" x14ac:dyDescent="0.2">
      <c r="A26" s="1" t="str">
        <f t="shared" si="1"/>
        <v>13-25</v>
      </c>
      <c r="B26" s="1">
        <f t="shared" si="0"/>
        <v>25</v>
      </c>
      <c r="C26" s="1">
        <v>0.30321148483356031</v>
      </c>
      <c r="D26" s="1">
        <v>29</v>
      </c>
      <c r="E26" s="1" t="s">
        <v>47</v>
      </c>
      <c r="F26" s="1" t="s">
        <v>48</v>
      </c>
      <c r="G26" s="1" t="s">
        <v>774</v>
      </c>
      <c r="H26" s="1" t="s">
        <v>264</v>
      </c>
      <c r="I26" s="1" t="s">
        <v>273</v>
      </c>
      <c r="J26" s="1" t="s">
        <v>265</v>
      </c>
    </row>
    <row r="27" spans="1:10" x14ac:dyDescent="0.2">
      <c r="A27" s="1" t="str">
        <f t="shared" si="1"/>
        <v>13-26</v>
      </c>
      <c r="B27" s="1">
        <f t="shared" si="0"/>
        <v>26</v>
      </c>
      <c r="C27" s="1">
        <v>0.28014070526419155</v>
      </c>
      <c r="D27" s="1">
        <v>13</v>
      </c>
      <c r="E27" s="1" t="s">
        <v>47</v>
      </c>
      <c r="F27" s="1" t="s">
        <v>48</v>
      </c>
      <c r="G27" s="1" t="s">
        <v>765</v>
      </c>
      <c r="H27" s="1" t="s">
        <v>108</v>
      </c>
      <c r="I27" s="1" t="s">
        <v>107</v>
      </c>
      <c r="J27" s="1" t="s">
        <v>119</v>
      </c>
    </row>
    <row r="28" spans="1:10" x14ac:dyDescent="0.2">
      <c r="A28" s="1" t="str">
        <f t="shared" si="1"/>
        <v>13-27</v>
      </c>
      <c r="B28" s="1">
        <f t="shared" si="0"/>
        <v>27</v>
      </c>
      <c r="C28" s="1">
        <v>0.26849529636675129</v>
      </c>
      <c r="D28" s="1">
        <v>8</v>
      </c>
      <c r="E28" s="1" t="s">
        <v>47</v>
      </c>
      <c r="F28" s="1" t="s">
        <v>48</v>
      </c>
      <c r="G28" s="1" t="s">
        <v>771</v>
      </c>
      <c r="H28" s="1" t="s">
        <v>97</v>
      </c>
      <c r="I28" s="1" t="s">
        <v>96</v>
      </c>
      <c r="J28" s="1" t="s">
        <v>99</v>
      </c>
    </row>
    <row r="29" spans="1:10" x14ac:dyDescent="0.2">
      <c r="A29" s="1" t="str">
        <f t="shared" si="1"/>
        <v>13-28</v>
      </c>
      <c r="B29" s="1">
        <f t="shared" si="0"/>
        <v>28</v>
      </c>
      <c r="C29" s="1">
        <v>0.18773347547430586</v>
      </c>
      <c r="D29" s="1">
        <v>12</v>
      </c>
      <c r="E29" s="1" t="s">
        <v>47</v>
      </c>
      <c r="F29" s="1" t="s">
        <v>48</v>
      </c>
      <c r="G29" s="1" t="s">
        <v>765</v>
      </c>
      <c r="H29" s="1" t="s">
        <v>106</v>
      </c>
      <c r="I29" s="1" t="s">
        <v>113</v>
      </c>
      <c r="J29" s="1" t="s">
        <v>122</v>
      </c>
    </row>
    <row r="30" spans="1:10" x14ac:dyDescent="0.2">
      <c r="A30" s="1" t="str">
        <f t="shared" si="1"/>
        <v>13-29</v>
      </c>
      <c r="B30" s="1">
        <f t="shared" si="0"/>
        <v>29</v>
      </c>
      <c r="C30" s="1">
        <v>0.13581741933896119</v>
      </c>
      <c r="D30" s="1">
        <v>11</v>
      </c>
      <c r="E30" s="1" t="s">
        <v>47</v>
      </c>
      <c r="F30" s="1" t="s">
        <v>48</v>
      </c>
      <c r="G30" s="1" t="s">
        <v>765</v>
      </c>
      <c r="H30" s="1" t="s">
        <v>110</v>
      </c>
      <c r="I30" s="1" t="s">
        <v>109</v>
      </c>
      <c r="J30" s="1" t="s">
        <v>125</v>
      </c>
    </row>
    <row r="31" spans="1:10" x14ac:dyDescent="0.2">
      <c r="A31" s="1" t="str">
        <f t="shared" si="1"/>
        <v>13-30</v>
      </c>
      <c r="B31" s="1">
        <f t="shared" si="0"/>
        <v>30</v>
      </c>
      <c r="C31" s="1">
        <v>0.11104667561797754</v>
      </c>
      <c r="D31" s="1">
        <v>34</v>
      </c>
      <c r="E31" s="1" t="s">
        <v>47</v>
      </c>
      <c r="F31" s="1" t="s">
        <v>48</v>
      </c>
      <c r="G31" s="1" t="s">
        <v>774</v>
      </c>
      <c r="H31" s="1" t="s">
        <v>282</v>
      </c>
      <c r="I31" s="1" t="s">
        <v>284</v>
      </c>
      <c r="J31" s="1" t="s">
        <v>283</v>
      </c>
    </row>
    <row r="32" spans="1:10" x14ac:dyDescent="0.2">
      <c r="A32" s="1" t="str">
        <f t="shared" si="1"/>
        <v>13-31</v>
      </c>
      <c r="B32" s="1">
        <f t="shared" si="0"/>
        <v>31</v>
      </c>
      <c r="C32" s="1">
        <v>7.6237685720318638E-2</v>
      </c>
      <c r="D32" s="1">
        <v>25</v>
      </c>
      <c r="E32" s="1" t="s">
        <v>47</v>
      </c>
      <c r="F32" s="1" t="s">
        <v>48</v>
      </c>
      <c r="G32" s="1" t="s">
        <v>774</v>
      </c>
      <c r="H32" s="1" t="s">
        <v>262</v>
      </c>
      <c r="I32" s="1" t="s">
        <v>292</v>
      </c>
      <c r="J32" s="1" t="s">
        <v>263</v>
      </c>
    </row>
    <row r="33" spans="1:10" x14ac:dyDescent="0.2">
      <c r="A33" s="1" t="str">
        <f t="shared" si="1"/>
        <v>13-32</v>
      </c>
      <c r="B33" s="1">
        <f t="shared" si="0"/>
        <v>32</v>
      </c>
      <c r="C33" s="1">
        <v>7.4207076668135308E-2</v>
      </c>
      <c r="D33" s="1">
        <v>9</v>
      </c>
      <c r="E33" s="1" t="s">
        <v>47</v>
      </c>
      <c r="F33" s="1" t="s">
        <v>48</v>
      </c>
      <c r="G33" s="1" t="s">
        <v>771</v>
      </c>
      <c r="H33" s="1" t="s">
        <v>95</v>
      </c>
      <c r="I33" s="1" t="s">
        <v>94</v>
      </c>
      <c r="J33" s="1" t="s">
        <v>98</v>
      </c>
    </row>
    <row r="34" spans="1:10" x14ac:dyDescent="0.2">
      <c r="A34" s="1" t="str">
        <f t="shared" si="1"/>
        <v>13-33</v>
      </c>
      <c r="B34" s="1">
        <f t="shared" si="0"/>
        <v>33</v>
      </c>
      <c r="C34" s="1">
        <v>6.5693406328959369E-2</v>
      </c>
      <c r="D34" s="1">
        <v>31</v>
      </c>
      <c r="E34" s="1" t="s">
        <v>47</v>
      </c>
      <c r="F34" s="1" t="s">
        <v>48</v>
      </c>
      <c r="G34" s="1" t="s">
        <v>774</v>
      </c>
      <c r="H34" s="1" t="s">
        <v>277</v>
      </c>
      <c r="I34" s="1" t="s">
        <v>281</v>
      </c>
      <c r="J34" s="1" t="s">
        <v>278</v>
      </c>
    </row>
    <row r="35" spans="1:10" x14ac:dyDescent="0.2">
      <c r="A35" s="1" t="str">
        <f t="shared" si="1"/>
        <v>13-34</v>
      </c>
      <c r="B35" s="1">
        <f t="shared" si="0"/>
        <v>34</v>
      </c>
      <c r="C35" s="1">
        <v>5.664801192360347E-2</v>
      </c>
      <c r="D35" s="1">
        <v>33</v>
      </c>
      <c r="E35" s="1" t="s">
        <v>47</v>
      </c>
      <c r="F35" s="1" t="s">
        <v>48</v>
      </c>
      <c r="G35" s="1" t="s">
        <v>774</v>
      </c>
      <c r="H35" s="1" t="s">
        <v>285</v>
      </c>
      <c r="I35" s="1" t="s">
        <v>291</v>
      </c>
      <c r="J35" s="1" t="s">
        <v>286</v>
      </c>
    </row>
    <row r="36" spans="1:10" x14ac:dyDescent="0.2">
      <c r="A36" s="1" t="str">
        <f t="shared" si="1"/>
        <v>13-35</v>
      </c>
      <c r="B36" s="1">
        <f t="shared" si="0"/>
        <v>35</v>
      </c>
      <c r="C36" s="1">
        <v>2.6819947389523868E-2</v>
      </c>
      <c r="D36" s="1">
        <v>23</v>
      </c>
      <c r="E36" s="1" t="s">
        <v>47</v>
      </c>
      <c r="F36" s="1" t="s">
        <v>48</v>
      </c>
      <c r="G36" s="1" t="s">
        <v>774</v>
      </c>
      <c r="H36" s="1" t="s">
        <v>289</v>
      </c>
      <c r="I36" s="1" t="s">
        <v>295</v>
      </c>
      <c r="J36" s="1" t="s">
        <v>290</v>
      </c>
    </row>
    <row r="37" spans="1:10" x14ac:dyDescent="0.2">
      <c r="A37" s="1" t="str">
        <f t="shared" si="1"/>
        <v>13-36</v>
      </c>
      <c r="B37" s="1">
        <f t="shared" si="0"/>
        <v>36</v>
      </c>
      <c r="C37" s="1">
        <v>2.7271159057340455E-3</v>
      </c>
      <c r="D37" s="1">
        <v>30</v>
      </c>
      <c r="E37" s="1" t="s">
        <v>47</v>
      </c>
      <c r="F37" s="1" t="s">
        <v>48</v>
      </c>
      <c r="G37" s="1" t="s">
        <v>774</v>
      </c>
      <c r="H37" s="1" t="s">
        <v>271</v>
      </c>
      <c r="I37" s="1" t="s">
        <v>288</v>
      </c>
      <c r="J37" s="1" t="s">
        <v>272</v>
      </c>
    </row>
  </sheetData>
  <sortState ref="B2:J37">
    <sortCondition ref="B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2" sqref="A2:A20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0.28515625" bestFit="1" customWidth="1"/>
    <col min="6" max="6" width="6.5703125" bestFit="1" customWidth="1"/>
    <col min="7" max="7" width="69.85546875" bestFit="1" customWidth="1"/>
    <col min="8" max="8" width="24.28515625" bestFit="1" customWidth="1"/>
    <col min="9" max="11" width="13.42578125" bestFit="1" customWidth="1"/>
  </cols>
  <sheetData>
    <row r="1" spans="1:11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  <c r="K1" s="1" t="s">
        <v>3</v>
      </c>
    </row>
    <row r="2" spans="1:11" x14ac:dyDescent="0.2">
      <c r="A2" s="1" t="str">
        <f>"01-初"&amp;TEXT(B2,"00")</f>
        <v>01-初01</v>
      </c>
      <c r="B2" s="1">
        <f t="shared" ref="B2:B20" si="0">RANK(C2,$C$2:$C$50)</f>
        <v>1</v>
      </c>
      <c r="C2" s="1">
        <v>0.98150975678425301</v>
      </c>
      <c r="D2" s="1">
        <v>4</v>
      </c>
      <c r="E2" s="1" t="s">
        <v>6</v>
      </c>
      <c r="F2" s="1" t="s">
        <v>7</v>
      </c>
      <c r="G2" s="1" t="s">
        <v>734</v>
      </c>
      <c r="H2" s="1" t="s">
        <v>582</v>
      </c>
      <c r="I2" s="1" t="s">
        <v>641</v>
      </c>
      <c r="J2" s="1" t="s">
        <v>637</v>
      </c>
      <c r="K2" s="1" t="s">
        <v>623</v>
      </c>
    </row>
    <row r="3" spans="1:11" x14ac:dyDescent="0.2">
      <c r="A3" s="1" t="str">
        <f t="shared" ref="A3:A20" si="1">"01-初"&amp;TEXT(B3,"00")</f>
        <v>01-初02</v>
      </c>
      <c r="B3" s="1">
        <f t="shared" si="0"/>
        <v>2</v>
      </c>
      <c r="C3" s="1">
        <v>0.95543906944171342</v>
      </c>
      <c r="D3" s="1">
        <v>15</v>
      </c>
      <c r="E3" s="1" t="s">
        <v>6</v>
      </c>
      <c r="F3" s="1" t="s">
        <v>7</v>
      </c>
      <c r="G3" s="1" t="s">
        <v>747</v>
      </c>
      <c r="H3" s="1" t="s">
        <v>684</v>
      </c>
      <c r="I3" s="1" t="s">
        <v>698</v>
      </c>
      <c r="J3" s="1" t="s">
        <v>693</v>
      </c>
      <c r="K3" s="1" t="s">
        <v>685</v>
      </c>
    </row>
    <row r="4" spans="1:11" x14ac:dyDescent="0.2">
      <c r="A4" s="1" t="str">
        <f t="shared" si="1"/>
        <v>01-初03</v>
      </c>
      <c r="B4" s="1">
        <f t="shared" si="0"/>
        <v>3</v>
      </c>
      <c r="C4" s="1">
        <v>0.91899766202661581</v>
      </c>
      <c r="D4" s="1">
        <v>13</v>
      </c>
      <c r="E4" s="1" t="s">
        <v>6</v>
      </c>
      <c r="F4" s="1" t="s">
        <v>7</v>
      </c>
      <c r="G4" s="1" t="s">
        <v>768</v>
      </c>
      <c r="H4" s="1" t="s">
        <v>555</v>
      </c>
      <c r="I4" s="1" t="s">
        <v>570</v>
      </c>
      <c r="J4" s="1" t="s">
        <v>569</v>
      </c>
      <c r="K4" s="1" t="s">
        <v>561</v>
      </c>
    </row>
    <row r="5" spans="1:11" x14ac:dyDescent="0.2">
      <c r="A5" s="1" t="str">
        <f t="shared" si="1"/>
        <v>01-初04</v>
      </c>
      <c r="B5" s="1">
        <f t="shared" si="0"/>
        <v>4</v>
      </c>
      <c r="C5" s="1">
        <v>0.69806864352352793</v>
      </c>
      <c r="D5" s="1">
        <v>10</v>
      </c>
      <c r="E5" s="1" t="s">
        <v>6</v>
      </c>
      <c r="F5" s="1" t="s">
        <v>7</v>
      </c>
      <c r="G5" s="1" t="s">
        <v>767</v>
      </c>
      <c r="H5" s="1" t="s">
        <v>369</v>
      </c>
      <c r="I5" s="1" t="s">
        <v>382</v>
      </c>
      <c r="J5" s="1" t="s">
        <v>370</v>
      </c>
      <c r="K5" s="1" t="s">
        <v>0</v>
      </c>
    </row>
    <row r="6" spans="1:11" x14ac:dyDescent="0.2">
      <c r="A6" s="1" t="str">
        <f t="shared" si="1"/>
        <v>01-初05</v>
      </c>
      <c r="B6" s="1">
        <f t="shared" si="0"/>
        <v>5</v>
      </c>
      <c r="C6" s="1">
        <v>0.68387117722057233</v>
      </c>
      <c r="D6" s="1">
        <v>6</v>
      </c>
      <c r="E6" s="1" t="s">
        <v>6</v>
      </c>
      <c r="F6" s="1" t="s">
        <v>7</v>
      </c>
      <c r="G6" s="1" t="s">
        <v>765</v>
      </c>
      <c r="H6" s="1" t="s">
        <v>101</v>
      </c>
      <c r="I6" s="1" t="s">
        <v>102</v>
      </c>
      <c r="J6" s="1" t="s">
        <v>118</v>
      </c>
      <c r="K6" s="1" t="s">
        <v>0</v>
      </c>
    </row>
    <row r="7" spans="1:11" x14ac:dyDescent="0.2">
      <c r="A7" s="1" t="str">
        <f t="shared" si="1"/>
        <v>01-初06</v>
      </c>
      <c r="B7" s="1">
        <f t="shared" si="0"/>
        <v>6</v>
      </c>
      <c r="C7" s="1">
        <v>0.67567317003115512</v>
      </c>
      <c r="D7" s="1">
        <v>18</v>
      </c>
      <c r="E7" s="1" t="s">
        <v>6</v>
      </c>
      <c r="F7" s="1" t="s">
        <v>7</v>
      </c>
      <c r="G7" s="1" t="s">
        <v>743</v>
      </c>
      <c r="H7" s="1" t="s">
        <v>9</v>
      </c>
      <c r="I7" s="1" t="s">
        <v>8</v>
      </c>
      <c r="J7" s="1" t="s">
        <v>30</v>
      </c>
      <c r="K7" s="1" t="s">
        <v>37</v>
      </c>
    </row>
    <row r="8" spans="1:11" x14ac:dyDescent="0.2">
      <c r="A8" s="1" t="str">
        <f t="shared" si="1"/>
        <v>01-初07</v>
      </c>
      <c r="B8" s="1">
        <f t="shared" si="0"/>
        <v>7</v>
      </c>
      <c r="C8" s="1">
        <v>0.50457429580037161</v>
      </c>
      <c r="D8" s="1">
        <v>3</v>
      </c>
      <c r="E8" s="1" t="s">
        <v>6</v>
      </c>
      <c r="F8" s="1" t="s">
        <v>7</v>
      </c>
      <c r="G8" s="1" t="s">
        <v>734</v>
      </c>
      <c r="H8" s="1" t="s">
        <v>566</v>
      </c>
      <c r="I8" s="1" t="s">
        <v>626</v>
      </c>
      <c r="J8" s="1" t="s">
        <v>603</v>
      </c>
      <c r="K8" s="1" t="s">
        <v>595</v>
      </c>
    </row>
    <row r="9" spans="1:11" x14ac:dyDescent="0.2">
      <c r="A9" s="1" t="str">
        <f t="shared" si="1"/>
        <v>01-初08</v>
      </c>
      <c r="B9" s="1">
        <f t="shared" si="0"/>
        <v>8</v>
      </c>
      <c r="C9" s="1">
        <v>0.43597294079589766</v>
      </c>
      <c r="D9" s="1">
        <v>2</v>
      </c>
      <c r="E9" s="1" t="s">
        <v>6</v>
      </c>
      <c r="F9" s="1" t="s">
        <v>7</v>
      </c>
      <c r="G9" s="1" t="s">
        <v>734</v>
      </c>
      <c r="H9" s="1" t="s">
        <v>557</v>
      </c>
      <c r="I9" s="1" t="s">
        <v>636</v>
      </c>
      <c r="J9" s="1" t="s">
        <v>598</v>
      </c>
      <c r="K9" s="1" t="s">
        <v>587</v>
      </c>
    </row>
    <row r="10" spans="1:11" x14ac:dyDescent="0.2">
      <c r="A10" s="1" t="str">
        <f t="shared" si="1"/>
        <v>01-初09</v>
      </c>
      <c r="B10" s="1">
        <f t="shared" si="0"/>
        <v>9</v>
      </c>
      <c r="C10" s="1">
        <v>0.36194799444892589</v>
      </c>
      <c r="D10" s="1">
        <v>14</v>
      </c>
      <c r="E10" s="1" t="s">
        <v>6</v>
      </c>
      <c r="F10" s="1" t="s">
        <v>7</v>
      </c>
      <c r="G10" s="1" t="s">
        <v>747</v>
      </c>
      <c r="H10" s="1" t="s">
        <v>679</v>
      </c>
      <c r="I10" s="1" t="s">
        <v>694</v>
      </c>
      <c r="J10" s="1" t="s">
        <v>690</v>
      </c>
      <c r="K10" s="1" t="s">
        <v>0</v>
      </c>
    </row>
    <row r="11" spans="1:11" x14ac:dyDescent="0.2">
      <c r="A11" s="1" t="str">
        <f t="shared" si="1"/>
        <v>01-初10</v>
      </c>
      <c r="B11" s="1">
        <f t="shared" si="0"/>
        <v>10</v>
      </c>
      <c r="C11" s="1">
        <v>0.32790969814105342</v>
      </c>
      <c r="D11" s="1">
        <v>12</v>
      </c>
      <c r="E11" s="1" t="s">
        <v>6</v>
      </c>
      <c r="F11" s="1" t="s">
        <v>7</v>
      </c>
      <c r="G11" s="1" t="s">
        <v>737</v>
      </c>
      <c r="H11" s="1" t="s">
        <v>190</v>
      </c>
      <c r="I11" s="1" t="s">
        <v>226</v>
      </c>
      <c r="J11" s="1" t="s">
        <v>212</v>
      </c>
      <c r="K11" s="1" t="s">
        <v>206</v>
      </c>
    </row>
    <row r="12" spans="1:11" x14ac:dyDescent="0.2">
      <c r="A12" s="1" t="str">
        <f t="shared" si="1"/>
        <v>01-初11</v>
      </c>
      <c r="B12" s="1">
        <f t="shared" si="0"/>
        <v>11</v>
      </c>
      <c r="C12" s="1">
        <v>0.25389235041315517</v>
      </c>
      <c r="D12" s="1">
        <v>1</v>
      </c>
      <c r="E12" s="1" t="s">
        <v>6</v>
      </c>
      <c r="F12" s="1" t="s">
        <v>7</v>
      </c>
      <c r="G12" s="1" t="s">
        <v>734</v>
      </c>
      <c r="H12" s="1" t="s">
        <v>560</v>
      </c>
      <c r="I12" s="1" t="s">
        <v>651</v>
      </c>
      <c r="J12" s="1" t="s">
        <v>634</v>
      </c>
      <c r="K12" s="1" t="s">
        <v>586</v>
      </c>
    </row>
    <row r="13" spans="1:11" x14ac:dyDescent="0.2">
      <c r="A13" s="1" t="str">
        <f t="shared" si="1"/>
        <v>01-初12</v>
      </c>
      <c r="B13" s="1">
        <f t="shared" si="0"/>
        <v>12</v>
      </c>
      <c r="C13" s="1">
        <v>0.22750178798262422</v>
      </c>
      <c r="D13" s="1">
        <v>17</v>
      </c>
      <c r="E13" s="1" t="s">
        <v>6</v>
      </c>
      <c r="F13" s="1" t="s">
        <v>7</v>
      </c>
      <c r="G13" s="1" t="s">
        <v>747</v>
      </c>
      <c r="H13" s="1" t="s">
        <v>687</v>
      </c>
      <c r="I13" s="1" t="s">
        <v>692</v>
      </c>
      <c r="J13" s="1" t="s">
        <v>689</v>
      </c>
      <c r="K13" s="1" t="s">
        <v>688</v>
      </c>
    </row>
    <row r="14" spans="1:11" x14ac:dyDescent="0.2">
      <c r="A14" s="1" t="str">
        <f t="shared" si="1"/>
        <v>01-初13</v>
      </c>
      <c r="B14" s="1">
        <f t="shared" si="0"/>
        <v>13</v>
      </c>
      <c r="C14" s="1">
        <v>0.2035666570038801</v>
      </c>
      <c r="D14" s="1">
        <v>9</v>
      </c>
      <c r="E14" s="1" t="s">
        <v>6</v>
      </c>
      <c r="F14" s="1" t="s">
        <v>7</v>
      </c>
      <c r="G14" s="1" t="s">
        <v>766</v>
      </c>
      <c r="H14" s="1" t="s">
        <v>541</v>
      </c>
      <c r="I14" s="1" t="s">
        <v>553</v>
      </c>
      <c r="J14" s="1" t="s">
        <v>552</v>
      </c>
      <c r="K14" s="1" t="s">
        <v>547</v>
      </c>
    </row>
    <row r="15" spans="1:11" x14ac:dyDescent="0.2">
      <c r="A15" s="1" t="str">
        <f t="shared" si="1"/>
        <v>01-初14</v>
      </c>
      <c r="B15" s="1">
        <f t="shared" si="0"/>
        <v>14</v>
      </c>
      <c r="C15" s="1">
        <v>0.18830212801996637</v>
      </c>
      <c r="D15" s="1">
        <v>16</v>
      </c>
      <c r="E15" s="1" t="s">
        <v>6</v>
      </c>
      <c r="F15" s="1" t="s">
        <v>7</v>
      </c>
      <c r="G15" s="1" t="s">
        <v>747</v>
      </c>
      <c r="H15" s="1" t="s">
        <v>682</v>
      </c>
      <c r="I15" s="1" t="s">
        <v>686</v>
      </c>
      <c r="J15" s="1" t="s">
        <v>683</v>
      </c>
      <c r="K15" s="1" t="s">
        <v>0</v>
      </c>
    </row>
    <row r="16" spans="1:11" x14ac:dyDescent="0.2">
      <c r="A16" s="1" t="str">
        <f t="shared" si="1"/>
        <v>01-初15</v>
      </c>
      <c r="B16" s="1">
        <f t="shared" si="0"/>
        <v>15</v>
      </c>
      <c r="C16" s="1">
        <v>0.17302643566995846</v>
      </c>
      <c r="D16" s="1">
        <v>19</v>
      </c>
      <c r="E16" s="1" t="s">
        <v>6</v>
      </c>
      <c r="F16" s="1" t="s">
        <v>7</v>
      </c>
      <c r="G16" s="1" t="s">
        <v>743</v>
      </c>
      <c r="H16" s="1" t="s">
        <v>17</v>
      </c>
      <c r="I16" s="1" t="s">
        <v>16</v>
      </c>
      <c r="J16" s="1" t="s">
        <v>42</v>
      </c>
      <c r="K16" s="1" t="s">
        <v>43</v>
      </c>
    </row>
    <row r="17" spans="1:11" x14ac:dyDescent="0.2">
      <c r="A17" s="1" t="str">
        <f t="shared" si="1"/>
        <v>01-初16</v>
      </c>
      <c r="B17" s="1">
        <f t="shared" si="0"/>
        <v>16</v>
      </c>
      <c r="C17" s="1">
        <v>0.16777913236124231</v>
      </c>
      <c r="D17" s="1">
        <v>7</v>
      </c>
      <c r="E17" s="1" t="s">
        <v>6</v>
      </c>
      <c r="F17" s="1" t="s">
        <v>7</v>
      </c>
      <c r="G17" s="1" t="s">
        <v>765</v>
      </c>
      <c r="H17" s="1" t="s">
        <v>110</v>
      </c>
      <c r="I17" s="1" t="s">
        <v>124</v>
      </c>
      <c r="J17" s="1" t="s">
        <v>128</v>
      </c>
      <c r="K17" s="1" t="s">
        <v>0</v>
      </c>
    </row>
    <row r="18" spans="1:11" x14ac:dyDescent="0.2">
      <c r="A18" s="1" t="str">
        <f t="shared" si="1"/>
        <v>01-初17</v>
      </c>
      <c r="B18" s="1">
        <f t="shared" si="0"/>
        <v>17</v>
      </c>
      <c r="C18" s="1">
        <v>0.15907878458122759</v>
      </c>
      <c r="D18" s="1">
        <v>8</v>
      </c>
      <c r="E18" s="1" t="s">
        <v>6</v>
      </c>
      <c r="F18" s="1" t="s">
        <v>7</v>
      </c>
      <c r="G18" s="1" t="s">
        <v>765</v>
      </c>
      <c r="H18" s="1" t="s">
        <v>106</v>
      </c>
      <c r="I18" s="1" t="s">
        <v>105</v>
      </c>
      <c r="J18" s="1" t="s">
        <v>114</v>
      </c>
      <c r="K18" s="1" t="s">
        <v>0</v>
      </c>
    </row>
    <row r="19" spans="1:11" x14ac:dyDescent="0.2">
      <c r="A19" s="1" t="str">
        <f t="shared" si="1"/>
        <v>01-初18</v>
      </c>
      <c r="B19" s="1">
        <f t="shared" si="0"/>
        <v>18</v>
      </c>
      <c r="C19" s="1">
        <v>0.13468804010470792</v>
      </c>
      <c r="D19" s="1">
        <v>11</v>
      </c>
      <c r="E19" s="1" t="s">
        <v>6</v>
      </c>
      <c r="F19" s="1" t="s">
        <v>7</v>
      </c>
      <c r="G19" s="1" t="s">
        <v>767</v>
      </c>
      <c r="H19" s="1" t="s">
        <v>371</v>
      </c>
      <c r="I19" s="1" t="s">
        <v>378</v>
      </c>
      <c r="J19" s="1" t="s">
        <v>377</v>
      </c>
      <c r="K19" s="1" t="s">
        <v>372</v>
      </c>
    </row>
    <row r="20" spans="1:11" x14ac:dyDescent="0.2">
      <c r="A20" s="1" t="str">
        <f t="shared" si="1"/>
        <v>01-初19</v>
      </c>
      <c r="B20" s="1">
        <f t="shared" si="0"/>
        <v>19</v>
      </c>
      <c r="C20" s="1">
        <v>6.046794476835049E-2</v>
      </c>
      <c r="D20" s="1">
        <v>5</v>
      </c>
      <c r="E20" s="1" t="s">
        <v>6</v>
      </c>
      <c r="F20" s="1" t="s">
        <v>7</v>
      </c>
      <c r="G20" s="1" t="s">
        <v>734</v>
      </c>
      <c r="H20" s="1" t="s">
        <v>579</v>
      </c>
      <c r="I20" s="1" t="s">
        <v>671</v>
      </c>
      <c r="J20" s="1" t="s">
        <v>640</v>
      </c>
      <c r="K20" s="1" t="s">
        <v>588</v>
      </c>
    </row>
  </sheetData>
  <sortState ref="B2:K20">
    <sortCondition ref="B1"/>
  </sortState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2" sqref="A2:A8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0.28515625" bestFit="1" customWidth="1"/>
    <col min="6" max="6" width="6.5703125" bestFit="1" customWidth="1"/>
    <col min="7" max="7" width="50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"15-"&amp;TEXT(B2,"00")</f>
        <v>15-01</v>
      </c>
      <c r="B2" s="1">
        <f t="shared" ref="B2:B8" si="0">RANK(C2,$C$2:$C$50)</f>
        <v>1</v>
      </c>
      <c r="C2" s="1">
        <v>0.83429810564737372</v>
      </c>
      <c r="D2" s="1">
        <v>5</v>
      </c>
      <c r="E2" s="1" t="s">
        <v>73</v>
      </c>
      <c r="F2" s="1" t="s">
        <v>11</v>
      </c>
      <c r="G2" s="1" t="s">
        <v>744</v>
      </c>
      <c r="H2" s="1" t="s">
        <v>445</v>
      </c>
      <c r="I2" s="1" t="s">
        <v>473</v>
      </c>
      <c r="J2" s="1" t="s">
        <v>462</v>
      </c>
    </row>
    <row r="3" spans="1:10" x14ac:dyDescent="0.2">
      <c r="A3" s="1" t="str">
        <f t="shared" ref="A3:A8" si="1">"15-"&amp;TEXT(B3,"00")</f>
        <v>15-02</v>
      </c>
      <c r="B3" s="1">
        <f t="shared" si="0"/>
        <v>2</v>
      </c>
      <c r="C3" s="1">
        <v>0.70698433153117701</v>
      </c>
      <c r="D3" s="1">
        <v>4</v>
      </c>
      <c r="E3" s="1" t="s">
        <v>73</v>
      </c>
      <c r="F3" s="1" t="s">
        <v>11</v>
      </c>
      <c r="G3" s="1" t="s">
        <v>744</v>
      </c>
      <c r="H3" s="1" t="s">
        <v>447</v>
      </c>
      <c r="I3" s="1" t="s">
        <v>500</v>
      </c>
      <c r="J3" s="1" t="s">
        <v>466</v>
      </c>
    </row>
    <row r="4" spans="1:10" x14ac:dyDescent="0.2">
      <c r="A4" s="1" t="str">
        <f t="shared" si="1"/>
        <v>15-03</v>
      </c>
      <c r="B4" s="1">
        <f t="shared" si="0"/>
        <v>3</v>
      </c>
      <c r="C4" s="1">
        <v>0.6489321950851128</v>
      </c>
      <c r="D4" s="1">
        <v>3</v>
      </c>
      <c r="E4" s="1" t="s">
        <v>73</v>
      </c>
      <c r="F4" s="1" t="s">
        <v>11</v>
      </c>
      <c r="G4" s="1" t="s">
        <v>744</v>
      </c>
      <c r="H4" s="1" t="s">
        <v>442</v>
      </c>
      <c r="I4" s="1" t="s">
        <v>502</v>
      </c>
      <c r="J4" s="1" t="s">
        <v>453</v>
      </c>
    </row>
    <row r="5" spans="1:10" x14ac:dyDescent="0.2">
      <c r="A5" s="1" t="str">
        <f t="shared" si="1"/>
        <v>15-04</v>
      </c>
      <c r="B5" s="1">
        <f t="shared" si="0"/>
        <v>4</v>
      </c>
      <c r="C5" s="1">
        <v>0.23348501551842737</v>
      </c>
      <c r="D5" s="1">
        <v>6</v>
      </c>
      <c r="E5" s="1" t="s">
        <v>73</v>
      </c>
      <c r="F5" s="1" t="s">
        <v>11</v>
      </c>
      <c r="G5" s="1" t="s">
        <v>737</v>
      </c>
      <c r="H5" s="1" t="s">
        <v>190</v>
      </c>
      <c r="I5" s="1" t="s">
        <v>231</v>
      </c>
      <c r="J5" s="1" t="s">
        <v>203</v>
      </c>
    </row>
    <row r="6" spans="1:10" x14ac:dyDescent="0.2">
      <c r="A6" s="1" t="str">
        <f t="shared" si="1"/>
        <v>15-05</v>
      </c>
      <c r="B6" s="1">
        <f t="shared" si="0"/>
        <v>5</v>
      </c>
      <c r="C6" s="1">
        <v>0.20295326333229946</v>
      </c>
      <c r="D6" s="1">
        <v>2</v>
      </c>
      <c r="E6" s="1" t="s">
        <v>73</v>
      </c>
      <c r="F6" s="1" t="s">
        <v>11</v>
      </c>
      <c r="G6" s="1" t="s">
        <v>758</v>
      </c>
      <c r="H6" s="1" t="s">
        <v>83</v>
      </c>
      <c r="I6" s="1" t="s">
        <v>82</v>
      </c>
      <c r="J6" s="1" t="s">
        <v>91</v>
      </c>
    </row>
    <row r="7" spans="1:10" x14ac:dyDescent="0.2">
      <c r="A7" s="1" t="str">
        <f t="shared" si="1"/>
        <v>15-06</v>
      </c>
      <c r="B7" s="1">
        <f t="shared" si="0"/>
        <v>6</v>
      </c>
      <c r="C7" s="1">
        <v>0.19851686066832253</v>
      </c>
      <c r="D7" s="1">
        <v>7</v>
      </c>
      <c r="E7" s="1" t="s">
        <v>73</v>
      </c>
      <c r="F7" s="1" t="s">
        <v>11</v>
      </c>
      <c r="G7" s="1" t="s">
        <v>737</v>
      </c>
      <c r="H7" s="1" t="s">
        <v>184</v>
      </c>
      <c r="I7" s="1" t="s">
        <v>242</v>
      </c>
      <c r="J7" s="1" t="s">
        <v>199</v>
      </c>
    </row>
    <row r="8" spans="1:10" x14ac:dyDescent="0.2">
      <c r="A8" s="1" t="str">
        <f t="shared" si="1"/>
        <v>15-07</v>
      </c>
      <c r="B8" s="1">
        <f t="shared" si="0"/>
        <v>7</v>
      </c>
      <c r="C8" s="1">
        <v>3.6468539646461018E-2</v>
      </c>
      <c r="D8" s="1">
        <v>1</v>
      </c>
      <c r="E8" s="1" t="s">
        <v>73</v>
      </c>
      <c r="F8" s="1" t="s">
        <v>11</v>
      </c>
      <c r="G8" s="1" t="s">
        <v>758</v>
      </c>
      <c r="H8" s="1" t="s">
        <v>72</v>
      </c>
      <c r="I8" s="1" t="s">
        <v>74</v>
      </c>
      <c r="J8" s="1" t="s">
        <v>75</v>
      </c>
    </row>
  </sheetData>
  <sortState ref="B2:J8">
    <sortCondition ref="B2"/>
  </sortState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:A18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7.28515625" bestFit="1" customWidth="1"/>
    <col min="6" max="6" width="6.5703125" bestFit="1" customWidth="1"/>
    <col min="7" max="7" width="69.85546875" bestFit="1" customWidth="1"/>
    <col min="8" max="8" width="19.85546875" bestFit="1" customWidth="1"/>
    <col min="9" max="9" width="13.42578125" bestFit="1" customWidth="1"/>
  </cols>
  <sheetData>
    <row r="1" spans="1:9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</row>
    <row r="2" spans="1:9" x14ac:dyDescent="0.2">
      <c r="A2" s="1" t="str">
        <f>"16-"&amp;TEXT(B2,"00")</f>
        <v>16-01</v>
      </c>
      <c r="B2" s="1">
        <f t="shared" ref="B2:B18" si="0">RANK(C2,$C$2:$C$50)</f>
        <v>1</v>
      </c>
      <c r="C2" s="1">
        <v>0.98240216615355269</v>
      </c>
      <c r="D2" s="1">
        <v>5</v>
      </c>
      <c r="E2" s="1" t="s">
        <v>176</v>
      </c>
      <c r="F2" s="1" t="s">
        <v>14</v>
      </c>
      <c r="G2" s="1" t="s">
        <v>750</v>
      </c>
      <c r="H2" s="1" t="s">
        <v>751</v>
      </c>
      <c r="I2" s="1" t="s">
        <v>336</v>
      </c>
    </row>
    <row r="3" spans="1:9" x14ac:dyDescent="0.2">
      <c r="A3" s="1" t="str">
        <f t="shared" ref="A3:A18" si="1">"16-"&amp;TEXT(B3,"00")</f>
        <v>16-02</v>
      </c>
      <c r="B3" s="1">
        <f t="shared" si="0"/>
        <v>2</v>
      </c>
      <c r="C3" s="1">
        <v>0.901089598054168</v>
      </c>
      <c r="D3" s="1">
        <v>9</v>
      </c>
      <c r="E3" s="1" t="s">
        <v>176</v>
      </c>
      <c r="F3" s="1" t="s">
        <v>14</v>
      </c>
      <c r="G3" s="1" t="s">
        <v>752</v>
      </c>
      <c r="H3" s="1" t="s">
        <v>753</v>
      </c>
      <c r="I3" s="1" t="s">
        <v>177</v>
      </c>
    </row>
    <row r="4" spans="1:9" x14ac:dyDescent="0.2">
      <c r="A4" s="1" t="str">
        <f t="shared" si="1"/>
        <v>16-03</v>
      </c>
      <c r="B4" s="1">
        <f t="shared" si="0"/>
        <v>3</v>
      </c>
      <c r="C4" s="1">
        <v>0.89586981743885796</v>
      </c>
      <c r="D4" s="1">
        <v>15</v>
      </c>
      <c r="E4" s="1" t="s">
        <v>176</v>
      </c>
      <c r="F4" s="1" t="s">
        <v>14</v>
      </c>
      <c r="G4" s="1" t="s">
        <v>755</v>
      </c>
      <c r="H4" s="1" t="s">
        <v>756</v>
      </c>
      <c r="I4" s="1" t="s">
        <v>403</v>
      </c>
    </row>
    <row r="5" spans="1:9" x14ac:dyDescent="0.2">
      <c r="A5" s="1" t="str">
        <f t="shared" si="1"/>
        <v>16-04</v>
      </c>
      <c r="B5" s="1">
        <f t="shared" si="0"/>
        <v>4</v>
      </c>
      <c r="C5" s="1">
        <v>0.71728943541932644</v>
      </c>
      <c r="D5" s="1">
        <v>17</v>
      </c>
      <c r="E5" s="1" t="s">
        <v>176</v>
      </c>
      <c r="F5" s="1" t="s">
        <v>14</v>
      </c>
      <c r="G5" s="1" t="s">
        <v>747</v>
      </c>
      <c r="H5" s="1" t="s">
        <v>757</v>
      </c>
      <c r="I5" s="1" t="s">
        <v>733</v>
      </c>
    </row>
    <row r="6" spans="1:9" x14ac:dyDescent="0.2">
      <c r="A6" s="1" t="str">
        <f t="shared" si="1"/>
        <v>16-05</v>
      </c>
      <c r="B6" s="1">
        <f t="shared" si="0"/>
        <v>5</v>
      </c>
      <c r="C6" s="1">
        <v>0.70147010288652023</v>
      </c>
      <c r="D6" s="1">
        <v>13</v>
      </c>
      <c r="E6" s="1" t="s">
        <v>176</v>
      </c>
      <c r="F6" s="1" t="s">
        <v>14</v>
      </c>
      <c r="G6" s="1" t="s">
        <v>755</v>
      </c>
      <c r="H6" s="1" t="s">
        <v>756</v>
      </c>
      <c r="I6" s="1" t="s">
        <v>405</v>
      </c>
    </row>
    <row r="7" spans="1:9" x14ac:dyDescent="0.2">
      <c r="A7" s="1" t="str">
        <f t="shared" si="1"/>
        <v>16-06</v>
      </c>
      <c r="B7" s="1">
        <f t="shared" si="0"/>
        <v>6</v>
      </c>
      <c r="C7" s="1">
        <v>0.6861296273471611</v>
      </c>
      <c r="D7" s="1">
        <v>7</v>
      </c>
      <c r="E7" s="1" t="s">
        <v>176</v>
      </c>
      <c r="F7" s="1" t="s">
        <v>14</v>
      </c>
      <c r="G7" s="1" t="s">
        <v>752</v>
      </c>
      <c r="H7" s="1" t="s">
        <v>753</v>
      </c>
      <c r="I7" s="1" t="s">
        <v>179</v>
      </c>
    </row>
    <row r="8" spans="1:9" x14ac:dyDescent="0.2">
      <c r="A8" s="1" t="str">
        <f t="shared" si="1"/>
        <v>16-07</v>
      </c>
      <c r="B8" s="1">
        <f t="shared" si="0"/>
        <v>7</v>
      </c>
      <c r="C8" s="1">
        <v>0.61862944263661568</v>
      </c>
      <c r="D8" s="1">
        <v>10</v>
      </c>
      <c r="E8" s="1" t="s">
        <v>176</v>
      </c>
      <c r="F8" s="1" t="s">
        <v>14</v>
      </c>
      <c r="G8" s="1" t="s">
        <v>752</v>
      </c>
      <c r="H8" s="1" t="s">
        <v>753</v>
      </c>
      <c r="I8" s="1" t="s">
        <v>175</v>
      </c>
    </row>
    <row r="9" spans="1:9" x14ac:dyDescent="0.2">
      <c r="A9" s="1" t="str">
        <f t="shared" si="1"/>
        <v>16-08</v>
      </c>
      <c r="B9" s="1">
        <f t="shared" si="0"/>
        <v>8</v>
      </c>
      <c r="C9" s="1">
        <v>0.60325372404114752</v>
      </c>
      <c r="D9" s="1">
        <v>14</v>
      </c>
      <c r="E9" s="1" t="s">
        <v>176</v>
      </c>
      <c r="F9" s="1" t="s">
        <v>14</v>
      </c>
      <c r="G9" s="1" t="s">
        <v>755</v>
      </c>
      <c r="H9" s="1" t="s">
        <v>756</v>
      </c>
      <c r="I9" s="1" t="s">
        <v>404</v>
      </c>
    </row>
    <row r="10" spans="1:9" x14ac:dyDescent="0.2">
      <c r="A10" s="1" t="str">
        <f t="shared" si="1"/>
        <v>16-09</v>
      </c>
      <c r="B10" s="1">
        <f t="shared" si="0"/>
        <v>9</v>
      </c>
      <c r="C10" s="1">
        <v>0.52476351564901957</v>
      </c>
      <c r="D10" s="1">
        <v>4</v>
      </c>
      <c r="E10" s="1" t="s">
        <v>176</v>
      </c>
      <c r="F10" s="1" t="s">
        <v>14</v>
      </c>
      <c r="G10" s="1" t="s">
        <v>748</v>
      </c>
      <c r="H10" s="1" t="s">
        <v>749</v>
      </c>
      <c r="I10" s="1" t="s">
        <v>436</v>
      </c>
    </row>
    <row r="11" spans="1:9" x14ac:dyDescent="0.2">
      <c r="A11" s="1" t="str">
        <f t="shared" si="1"/>
        <v>16-10</v>
      </c>
      <c r="B11" s="1">
        <f t="shared" si="0"/>
        <v>10</v>
      </c>
      <c r="C11" s="1">
        <v>0.41125274121556488</v>
      </c>
      <c r="D11" s="1">
        <v>2</v>
      </c>
      <c r="E11" s="1" t="s">
        <v>176</v>
      </c>
      <c r="F11" s="1" t="s">
        <v>14</v>
      </c>
      <c r="G11" s="1" t="s">
        <v>748</v>
      </c>
      <c r="H11" s="1" t="s">
        <v>749</v>
      </c>
      <c r="I11" s="1" t="s">
        <v>439</v>
      </c>
    </row>
    <row r="12" spans="1:9" x14ac:dyDescent="0.2">
      <c r="A12" s="1" t="str">
        <f t="shared" si="1"/>
        <v>16-11</v>
      </c>
      <c r="B12" s="1">
        <f t="shared" si="0"/>
        <v>11</v>
      </c>
      <c r="C12" s="1">
        <v>0.38909990108398174</v>
      </c>
      <c r="D12" s="1">
        <v>8</v>
      </c>
      <c r="E12" s="1" t="s">
        <v>176</v>
      </c>
      <c r="F12" s="1" t="s">
        <v>14</v>
      </c>
      <c r="G12" s="1" t="s">
        <v>752</v>
      </c>
      <c r="H12" s="1" t="s">
        <v>753</v>
      </c>
      <c r="I12" s="1" t="s">
        <v>178</v>
      </c>
    </row>
    <row r="13" spans="1:9" x14ac:dyDescent="0.2">
      <c r="A13" s="1" t="str">
        <f t="shared" si="1"/>
        <v>16-12</v>
      </c>
      <c r="B13" s="1">
        <f t="shared" si="0"/>
        <v>12</v>
      </c>
      <c r="C13" s="1">
        <v>0.35072696539240078</v>
      </c>
      <c r="D13" s="1">
        <v>11</v>
      </c>
      <c r="E13" s="1" t="s">
        <v>176</v>
      </c>
      <c r="F13" s="1" t="s">
        <v>14</v>
      </c>
      <c r="G13" s="1" t="s">
        <v>754</v>
      </c>
      <c r="H13" s="1" t="s">
        <v>751</v>
      </c>
      <c r="I13" s="1" t="s">
        <v>314</v>
      </c>
    </row>
    <row r="14" spans="1:9" x14ac:dyDescent="0.2">
      <c r="A14" s="1" t="str">
        <f t="shared" si="1"/>
        <v>16-13</v>
      </c>
      <c r="B14" s="1">
        <f t="shared" si="0"/>
        <v>13</v>
      </c>
      <c r="C14" s="1">
        <v>0.27233987948706195</v>
      </c>
      <c r="D14" s="1">
        <v>16</v>
      </c>
      <c r="E14" s="1" t="s">
        <v>176</v>
      </c>
      <c r="F14" s="1" t="s">
        <v>14</v>
      </c>
      <c r="G14" s="1" t="s">
        <v>755</v>
      </c>
      <c r="H14" s="1" t="s">
        <v>756</v>
      </c>
      <c r="I14" s="1" t="s">
        <v>402</v>
      </c>
    </row>
    <row r="15" spans="1:9" x14ac:dyDescent="0.2">
      <c r="A15" s="1" t="str">
        <f t="shared" si="1"/>
        <v>16-14</v>
      </c>
      <c r="B15" s="1">
        <f t="shared" si="0"/>
        <v>14</v>
      </c>
      <c r="C15" s="1">
        <v>0.2653950973833199</v>
      </c>
      <c r="D15" s="1">
        <v>3</v>
      </c>
      <c r="E15" s="1" t="s">
        <v>176</v>
      </c>
      <c r="F15" s="1" t="s">
        <v>14</v>
      </c>
      <c r="G15" s="1" t="s">
        <v>748</v>
      </c>
      <c r="H15" s="1" t="s">
        <v>749</v>
      </c>
      <c r="I15" s="1" t="s">
        <v>437</v>
      </c>
    </row>
    <row r="16" spans="1:9" x14ac:dyDescent="0.2">
      <c r="A16" s="1" t="str">
        <f t="shared" si="1"/>
        <v>16-15</v>
      </c>
      <c r="B16" s="1">
        <f t="shared" si="0"/>
        <v>15</v>
      </c>
      <c r="C16" s="1">
        <v>0.21077675606738944</v>
      </c>
      <c r="D16" s="1">
        <v>6</v>
      </c>
      <c r="E16" s="1" t="s">
        <v>176</v>
      </c>
      <c r="F16" s="1" t="s">
        <v>14</v>
      </c>
      <c r="G16" s="1" t="s">
        <v>750</v>
      </c>
      <c r="H16" s="1" t="s">
        <v>751</v>
      </c>
      <c r="I16" s="1" t="s">
        <v>323</v>
      </c>
    </row>
    <row r="17" spans="1:9" x14ac:dyDescent="0.2">
      <c r="A17" s="1" t="str">
        <f t="shared" si="1"/>
        <v>16-16</v>
      </c>
      <c r="B17" s="1">
        <f t="shared" si="0"/>
        <v>16</v>
      </c>
      <c r="C17" s="1">
        <v>0.14050420916184825</v>
      </c>
      <c r="D17" s="1">
        <v>12</v>
      </c>
      <c r="E17" s="1" t="s">
        <v>176</v>
      </c>
      <c r="F17" s="1" t="s">
        <v>14</v>
      </c>
      <c r="G17" s="1" t="s">
        <v>754</v>
      </c>
      <c r="H17" s="1" t="s">
        <v>751</v>
      </c>
      <c r="I17" s="1" t="s">
        <v>302</v>
      </c>
    </row>
    <row r="18" spans="1:9" x14ac:dyDescent="0.2">
      <c r="A18" s="1" t="str">
        <f t="shared" si="1"/>
        <v>16-17</v>
      </c>
      <c r="B18" s="1">
        <f t="shared" si="0"/>
        <v>17</v>
      </c>
      <c r="C18" s="1">
        <v>0.12014669476730355</v>
      </c>
      <c r="D18" s="1">
        <v>1</v>
      </c>
      <c r="E18" s="1" t="s">
        <v>176</v>
      </c>
      <c r="F18" s="1" t="s">
        <v>14</v>
      </c>
      <c r="G18" s="1" t="s">
        <v>748</v>
      </c>
      <c r="H18" s="1" t="s">
        <v>749</v>
      </c>
      <c r="I18" s="1" t="s">
        <v>440</v>
      </c>
    </row>
  </sheetData>
  <sortState ref="B2:I18">
    <sortCondition ref="B2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:A14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0.28515625" bestFit="1" customWidth="1"/>
    <col min="6" max="6" width="6.5703125" bestFit="1" customWidth="1"/>
    <col min="7" max="7" width="69.85546875" bestFit="1" customWidth="1"/>
    <col min="8" max="8" width="24.28515625" bestFit="1" customWidth="1"/>
    <col min="9" max="11" width="13.42578125" bestFit="1" customWidth="1"/>
  </cols>
  <sheetData>
    <row r="1" spans="1:11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  <c r="K1" s="1" t="s">
        <v>3</v>
      </c>
    </row>
    <row r="2" spans="1:11" x14ac:dyDescent="0.2">
      <c r="A2" s="1" t="str">
        <f>"01-高"&amp;TEXT(B2,"00")</f>
        <v>01-高01</v>
      </c>
      <c r="B2" s="1">
        <f t="shared" ref="B2:B14" si="0">RANK(C2,$C$2:$C$50)</f>
        <v>1</v>
      </c>
      <c r="C2" s="1">
        <v>0.98117820696612856</v>
      </c>
      <c r="D2" s="1">
        <v>10</v>
      </c>
      <c r="E2" s="1" t="s">
        <v>6</v>
      </c>
      <c r="F2" s="1" t="s">
        <v>19</v>
      </c>
      <c r="G2" s="1" t="s">
        <v>737</v>
      </c>
      <c r="H2" s="1" t="s">
        <v>190</v>
      </c>
      <c r="I2" s="1" t="s">
        <v>236</v>
      </c>
      <c r="J2" s="1" t="s">
        <v>219</v>
      </c>
      <c r="K2" s="1" t="s">
        <v>193</v>
      </c>
    </row>
    <row r="3" spans="1:11" x14ac:dyDescent="0.2">
      <c r="A3" s="1" t="str">
        <f t="shared" ref="A3:A14" si="1">"01-高"&amp;TEXT(B3,"00")</f>
        <v>01-高02</v>
      </c>
      <c r="B3" s="1">
        <f t="shared" si="0"/>
        <v>2</v>
      </c>
      <c r="C3" s="1">
        <v>0.91026727632279592</v>
      </c>
      <c r="D3" s="1">
        <v>13</v>
      </c>
      <c r="E3" s="1" t="s">
        <v>6</v>
      </c>
      <c r="F3" s="1" t="s">
        <v>19</v>
      </c>
      <c r="G3" s="1" t="s">
        <v>747</v>
      </c>
      <c r="H3" s="1" t="s">
        <v>679</v>
      </c>
      <c r="I3" s="1" t="s">
        <v>700</v>
      </c>
      <c r="J3" s="1" t="s">
        <v>699</v>
      </c>
      <c r="K3" s="1" t="s">
        <v>697</v>
      </c>
    </row>
    <row r="4" spans="1:11" x14ac:dyDescent="0.2">
      <c r="A4" s="1" t="str">
        <f t="shared" si="1"/>
        <v>01-高03</v>
      </c>
      <c r="B4" s="1">
        <f t="shared" si="0"/>
        <v>3</v>
      </c>
      <c r="C4" s="1">
        <v>0.90429578201158378</v>
      </c>
      <c r="D4" s="1">
        <v>5</v>
      </c>
      <c r="E4" s="1" t="s">
        <v>6</v>
      </c>
      <c r="F4" s="1" t="s">
        <v>19</v>
      </c>
      <c r="G4" s="1" t="s">
        <v>766</v>
      </c>
      <c r="H4" s="1" t="s">
        <v>541</v>
      </c>
      <c r="I4" s="1" t="s">
        <v>554</v>
      </c>
      <c r="J4" s="1" t="s">
        <v>551</v>
      </c>
      <c r="K4" s="1" t="s">
        <v>540</v>
      </c>
    </row>
    <row r="5" spans="1:11" x14ac:dyDescent="0.2">
      <c r="A5" s="1" t="str">
        <f t="shared" si="1"/>
        <v>01-高04</v>
      </c>
      <c r="B5" s="1">
        <f t="shared" si="0"/>
        <v>4</v>
      </c>
      <c r="C5" s="1">
        <v>0.71117030539003112</v>
      </c>
      <c r="D5" s="1">
        <v>8</v>
      </c>
      <c r="E5" s="1" t="s">
        <v>6</v>
      </c>
      <c r="F5" s="1" t="s">
        <v>19</v>
      </c>
      <c r="G5" s="1" t="s">
        <v>767</v>
      </c>
      <c r="H5" s="1" t="s">
        <v>369</v>
      </c>
      <c r="I5" s="1" t="s">
        <v>380</v>
      </c>
      <c r="J5" s="1" t="s">
        <v>376</v>
      </c>
      <c r="K5" s="1" t="s">
        <v>373</v>
      </c>
    </row>
    <row r="6" spans="1:11" x14ac:dyDescent="0.2">
      <c r="A6" s="1" t="str">
        <f t="shared" si="1"/>
        <v>01-高05</v>
      </c>
      <c r="B6" s="1">
        <f t="shared" si="0"/>
        <v>5</v>
      </c>
      <c r="C6" s="1">
        <v>0.68206526575721615</v>
      </c>
      <c r="D6" s="1">
        <v>3</v>
      </c>
      <c r="E6" s="1" t="s">
        <v>6</v>
      </c>
      <c r="F6" s="1" t="s">
        <v>19</v>
      </c>
      <c r="G6" s="1" t="s">
        <v>734</v>
      </c>
      <c r="H6" s="1" t="s">
        <v>582</v>
      </c>
      <c r="I6" s="1" t="s">
        <v>645</v>
      </c>
      <c r="J6" s="1" t="s">
        <v>593</v>
      </c>
      <c r="K6" s="1" t="s">
        <v>596</v>
      </c>
    </row>
    <row r="7" spans="1:11" x14ac:dyDescent="0.2">
      <c r="A7" s="1" t="str">
        <f t="shared" si="1"/>
        <v>01-高06</v>
      </c>
      <c r="B7" s="1">
        <f t="shared" si="0"/>
        <v>6</v>
      </c>
      <c r="C7" s="1">
        <v>0.66006536429423623</v>
      </c>
      <c r="D7" s="1">
        <v>1</v>
      </c>
      <c r="E7" s="1" t="s">
        <v>6</v>
      </c>
      <c r="F7" s="1" t="s">
        <v>19</v>
      </c>
      <c r="G7" s="1" t="s">
        <v>734</v>
      </c>
      <c r="H7" s="1" t="s">
        <v>557</v>
      </c>
      <c r="I7" s="1" t="s">
        <v>670</v>
      </c>
      <c r="J7" s="1" t="s">
        <v>664</v>
      </c>
      <c r="K7" s="1" t="s">
        <v>642</v>
      </c>
    </row>
    <row r="8" spans="1:11" x14ac:dyDescent="0.2">
      <c r="A8" s="1" t="str">
        <f t="shared" si="1"/>
        <v>01-高07</v>
      </c>
      <c r="B8" s="1">
        <f t="shared" si="0"/>
        <v>7</v>
      </c>
      <c r="C8" s="1">
        <v>0.58771887186153071</v>
      </c>
      <c r="D8" s="1">
        <v>12</v>
      </c>
      <c r="E8" s="1" t="s">
        <v>6</v>
      </c>
      <c r="F8" s="1" t="s">
        <v>19</v>
      </c>
      <c r="G8" s="1" t="s">
        <v>770</v>
      </c>
      <c r="H8" s="1" t="s">
        <v>339</v>
      </c>
      <c r="I8" s="1" t="s">
        <v>350</v>
      </c>
      <c r="J8" s="1" t="s">
        <v>347</v>
      </c>
      <c r="K8" s="1" t="s">
        <v>343</v>
      </c>
    </row>
    <row r="9" spans="1:11" x14ac:dyDescent="0.2">
      <c r="A9" s="1" t="str">
        <f t="shared" si="1"/>
        <v>01-高08</v>
      </c>
      <c r="B9" s="1">
        <f t="shared" si="0"/>
        <v>8</v>
      </c>
      <c r="C9" s="1">
        <v>0.52491492262271144</v>
      </c>
      <c r="D9" s="1">
        <v>6</v>
      </c>
      <c r="E9" s="1" t="s">
        <v>6</v>
      </c>
      <c r="F9" s="1" t="s">
        <v>19</v>
      </c>
      <c r="G9" s="1" t="s">
        <v>766</v>
      </c>
      <c r="H9" s="1" t="s">
        <v>543</v>
      </c>
      <c r="I9" s="1" t="s">
        <v>542</v>
      </c>
      <c r="J9" s="1" t="s">
        <v>549</v>
      </c>
      <c r="K9" s="1" t="s">
        <v>544</v>
      </c>
    </row>
    <row r="10" spans="1:11" x14ac:dyDescent="0.2">
      <c r="A10" s="1" t="str">
        <f t="shared" si="1"/>
        <v>01-高09</v>
      </c>
      <c r="B10" s="1">
        <f t="shared" si="0"/>
        <v>9</v>
      </c>
      <c r="C10" s="1">
        <v>0.33466340110993631</v>
      </c>
      <c r="D10" s="1">
        <v>2</v>
      </c>
      <c r="E10" s="1" t="s">
        <v>6</v>
      </c>
      <c r="F10" s="1" t="s">
        <v>19</v>
      </c>
      <c r="G10" s="1" t="s">
        <v>734</v>
      </c>
      <c r="H10" s="1" t="s">
        <v>566</v>
      </c>
      <c r="I10" s="1" t="s">
        <v>630</v>
      </c>
      <c r="J10" s="1" t="s">
        <v>629</v>
      </c>
      <c r="K10" s="1" t="s">
        <v>594</v>
      </c>
    </row>
    <row r="11" spans="1:11" x14ac:dyDescent="0.2">
      <c r="A11" s="1" t="str">
        <f t="shared" si="1"/>
        <v>01-高10</v>
      </c>
      <c r="B11" s="1">
        <f t="shared" si="0"/>
        <v>10</v>
      </c>
      <c r="C11" s="1">
        <v>0.31129329018935703</v>
      </c>
      <c r="D11" s="1">
        <v>4</v>
      </c>
      <c r="E11" s="1" t="s">
        <v>6</v>
      </c>
      <c r="F11" s="1" t="s">
        <v>19</v>
      </c>
      <c r="G11" s="1" t="s">
        <v>734</v>
      </c>
      <c r="H11" s="1" t="s">
        <v>579</v>
      </c>
      <c r="I11" s="1" t="s">
        <v>661</v>
      </c>
      <c r="J11" s="1" t="s">
        <v>658</v>
      </c>
      <c r="K11" s="1" t="s">
        <v>599</v>
      </c>
    </row>
    <row r="12" spans="1:11" x14ac:dyDescent="0.2">
      <c r="A12" s="1" t="str">
        <f t="shared" si="1"/>
        <v>01-高11</v>
      </c>
      <c r="B12" s="1">
        <f t="shared" si="0"/>
        <v>11</v>
      </c>
      <c r="C12" s="1">
        <v>0.24743893966503272</v>
      </c>
      <c r="D12" s="1">
        <v>9</v>
      </c>
      <c r="E12" s="1" t="s">
        <v>6</v>
      </c>
      <c r="F12" s="1" t="s">
        <v>19</v>
      </c>
      <c r="G12" s="1" t="s">
        <v>767</v>
      </c>
      <c r="H12" s="1" t="s">
        <v>371</v>
      </c>
      <c r="I12" s="1" t="s">
        <v>379</v>
      </c>
      <c r="J12" s="1" t="s">
        <v>374</v>
      </c>
      <c r="K12" s="1" t="s">
        <v>0</v>
      </c>
    </row>
    <row r="13" spans="1:11" x14ac:dyDescent="0.2">
      <c r="A13" s="1" t="str">
        <f t="shared" si="1"/>
        <v>01-高12</v>
      </c>
      <c r="B13" s="1">
        <f t="shared" si="0"/>
        <v>12</v>
      </c>
      <c r="C13" s="1">
        <v>0.178029540427044</v>
      </c>
      <c r="D13" s="1">
        <v>11</v>
      </c>
      <c r="E13" s="1" t="s">
        <v>6</v>
      </c>
      <c r="F13" s="1" t="s">
        <v>19</v>
      </c>
      <c r="G13" s="1" t="s">
        <v>768</v>
      </c>
      <c r="H13" s="1" t="s">
        <v>555</v>
      </c>
      <c r="I13" s="1" t="s">
        <v>575</v>
      </c>
      <c r="J13" s="1" t="s">
        <v>565</v>
      </c>
      <c r="K13" s="1" t="s">
        <v>556</v>
      </c>
    </row>
    <row r="14" spans="1:11" x14ac:dyDescent="0.2">
      <c r="A14" s="1" t="str">
        <f t="shared" si="1"/>
        <v>01-高13</v>
      </c>
      <c r="B14" s="1">
        <f t="shared" si="0"/>
        <v>13</v>
      </c>
      <c r="C14" s="1">
        <v>0.12806565568646722</v>
      </c>
      <c r="D14" s="1">
        <v>7</v>
      </c>
      <c r="E14" s="1" t="s">
        <v>6</v>
      </c>
      <c r="F14" s="1" t="s">
        <v>19</v>
      </c>
      <c r="G14" s="1" t="s">
        <v>766</v>
      </c>
      <c r="H14" s="1" t="s">
        <v>546</v>
      </c>
      <c r="I14" s="1" t="s">
        <v>550</v>
      </c>
      <c r="J14" s="1" t="s">
        <v>548</v>
      </c>
      <c r="K14" s="1" t="s">
        <v>545</v>
      </c>
    </row>
  </sheetData>
  <sortState ref="B2:K14">
    <sortCondition ref="B1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2" sqref="A2:A9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4.140625" bestFit="1" customWidth="1"/>
    <col min="6" max="6" width="6.5703125" bestFit="1" customWidth="1"/>
    <col min="7" max="7" width="44.710937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"02-小"&amp;TEXT(B2,"00")</f>
        <v>02-小01</v>
      </c>
      <c r="B2" s="1">
        <f t="shared" ref="B2:B9" si="0">RANK(C2,$C$2:$C$50)</f>
        <v>1</v>
      </c>
      <c r="C2" s="1">
        <v>0.72272795740368245</v>
      </c>
      <c r="D2" s="1">
        <v>1</v>
      </c>
      <c r="E2" s="1" t="s">
        <v>18</v>
      </c>
      <c r="F2" s="1" t="s">
        <v>14</v>
      </c>
      <c r="G2" s="1" t="s">
        <v>740</v>
      </c>
      <c r="H2" s="1" t="s">
        <v>555</v>
      </c>
      <c r="I2" s="1" t="s">
        <v>676</v>
      </c>
      <c r="J2" s="1" t="s">
        <v>673</v>
      </c>
    </row>
    <row r="3" spans="1:10" x14ac:dyDescent="0.2">
      <c r="A3" s="1" t="str">
        <f t="shared" ref="A3:A9" si="1">"02-小"&amp;TEXT(B3,"00")</f>
        <v>02-小02</v>
      </c>
      <c r="B3" s="1">
        <f t="shared" si="0"/>
        <v>2</v>
      </c>
      <c r="C3" s="1">
        <v>0.64436608837193976</v>
      </c>
      <c r="D3" s="1">
        <v>8</v>
      </c>
      <c r="E3" s="1" t="s">
        <v>18</v>
      </c>
      <c r="F3" s="1" t="s">
        <v>14</v>
      </c>
      <c r="G3" s="1" t="s">
        <v>742</v>
      </c>
      <c r="H3" s="1" t="s">
        <v>196</v>
      </c>
      <c r="I3" s="1" t="s">
        <v>254</v>
      </c>
      <c r="J3" s="1" t="s">
        <v>251</v>
      </c>
    </row>
    <row r="4" spans="1:10" x14ac:dyDescent="0.2">
      <c r="A4" s="1" t="str">
        <f t="shared" si="1"/>
        <v>02-小03</v>
      </c>
      <c r="B4" s="1">
        <f t="shared" si="0"/>
        <v>3</v>
      </c>
      <c r="C4" s="1">
        <v>0.60918713585365936</v>
      </c>
      <c r="D4" s="1">
        <v>5</v>
      </c>
      <c r="E4" s="1" t="s">
        <v>18</v>
      </c>
      <c r="F4" s="1" t="s">
        <v>14</v>
      </c>
      <c r="G4" s="1" t="s">
        <v>741</v>
      </c>
      <c r="H4" s="1" t="s">
        <v>21</v>
      </c>
      <c r="I4" s="1" t="s">
        <v>52</v>
      </c>
      <c r="J4" s="1" t="s">
        <v>60</v>
      </c>
    </row>
    <row r="5" spans="1:10" x14ac:dyDescent="0.2">
      <c r="A5" s="1" t="str">
        <f t="shared" si="1"/>
        <v>02-小04</v>
      </c>
      <c r="B5" s="1">
        <f t="shared" si="0"/>
        <v>4</v>
      </c>
      <c r="C5" s="1">
        <v>0.45333199409455438</v>
      </c>
      <c r="D5" s="1">
        <v>2</v>
      </c>
      <c r="E5" s="1" t="s">
        <v>18</v>
      </c>
      <c r="F5" s="1" t="s">
        <v>14</v>
      </c>
      <c r="G5" s="1" t="s">
        <v>734</v>
      </c>
      <c r="H5" s="1" t="s">
        <v>560</v>
      </c>
      <c r="I5" s="1" t="s">
        <v>633</v>
      </c>
      <c r="J5" s="1" t="s">
        <v>628</v>
      </c>
    </row>
    <row r="6" spans="1:10" x14ac:dyDescent="0.2">
      <c r="A6" s="1" t="str">
        <f t="shared" si="1"/>
        <v>02-小05</v>
      </c>
      <c r="B6" s="1">
        <f t="shared" si="0"/>
        <v>5</v>
      </c>
      <c r="C6" s="1">
        <v>0.42492992885444281</v>
      </c>
      <c r="D6" s="1">
        <v>7</v>
      </c>
      <c r="E6" s="1" t="s">
        <v>18</v>
      </c>
      <c r="F6" s="1" t="s">
        <v>14</v>
      </c>
      <c r="G6" s="1" t="s">
        <v>742</v>
      </c>
      <c r="H6" s="1" t="s">
        <v>184</v>
      </c>
      <c r="I6" s="1" t="s">
        <v>256</v>
      </c>
      <c r="J6" s="1" t="s">
        <v>248</v>
      </c>
    </row>
    <row r="7" spans="1:10" x14ac:dyDescent="0.2">
      <c r="A7" s="1" t="str">
        <f t="shared" si="1"/>
        <v>02-小06</v>
      </c>
      <c r="B7" s="1">
        <f t="shared" si="0"/>
        <v>6</v>
      </c>
      <c r="C7" s="1">
        <v>0.28446550662668146</v>
      </c>
      <c r="D7" s="1">
        <v>6</v>
      </c>
      <c r="E7" s="1" t="s">
        <v>18</v>
      </c>
      <c r="F7" s="1" t="s">
        <v>14</v>
      </c>
      <c r="G7" s="1" t="s">
        <v>742</v>
      </c>
      <c r="H7" s="1" t="s">
        <v>190</v>
      </c>
      <c r="I7" s="1" t="s">
        <v>249</v>
      </c>
      <c r="J7" s="1" t="s">
        <v>246</v>
      </c>
    </row>
    <row r="8" spans="1:10" x14ac:dyDescent="0.2">
      <c r="A8" s="1" t="str">
        <f t="shared" si="1"/>
        <v>02-小07</v>
      </c>
      <c r="B8" s="1">
        <f t="shared" si="0"/>
        <v>7</v>
      </c>
      <c r="C8" s="1">
        <v>0.23001731974311834</v>
      </c>
      <c r="D8" s="1">
        <v>4</v>
      </c>
      <c r="E8" s="1" t="s">
        <v>18</v>
      </c>
      <c r="F8" s="1" t="s">
        <v>14</v>
      </c>
      <c r="G8" s="1" t="s">
        <v>741</v>
      </c>
      <c r="H8" s="1" t="s">
        <v>17</v>
      </c>
      <c r="I8" s="1" t="s">
        <v>56</v>
      </c>
      <c r="J8" s="1" t="s">
        <v>65</v>
      </c>
    </row>
    <row r="9" spans="1:10" x14ac:dyDescent="0.2">
      <c r="A9" s="1" t="str">
        <f t="shared" si="1"/>
        <v>02-小08</v>
      </c>
      <c r="B9" s="1">
        <f t="shared" si="0"/>
        <v>8</v>
      </c>
      <c r="C9" s="1">
        <v>0.15587258089624245</v>
      </c>
      <c r="D9" s="1">
        <v>3</v>
      </c>
      <c r="E9" s="1" t="s">
        <v>18</v>
      </c>
      <c r="F9" s="1" t="s">
        <v>14</v>
      </c>
      <c r="G9" s="1" t="s">
        <v>741</v>
      </c>
      <c r="H9" s="1" t="s">
        <v>9</v>
      </c>
      <c r="I9" s="1" t="s">
        <v>58</v>
      </c>
      <c r="J9" s="1" t="s">
        <v>63</v>
      </c>
    </row>
  </sheetData>
  <sortState ref="B2:J9">
    <sortCondition ref="B1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:A16"/>
    </sheetView>
  </sheetViews>
  <sheetFormatPr defaultRowHeight="12.75" x14ac:dyDescent="0.2"/>
  <cols>
    <col min="2" max="2" width="5.7109375" bestFit="1" customWidth="1"/>
    <col min="4" max="4" width="4.7109375" bestFit="1" customWidth="1"/>
    <col min="5" max="5" width="14.140625" bestFit="1" customWidth="1"/>
    <col min="6" max="6" width="6.5703125" bestFit="1" customWidth="1"/>
    <col min="7" max="7" width="44.710937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"02初-"&amp;TEXT(B2,"00")</f>
        <v>02初-01</v>
      </c>
      <c r="B2" s="1">
        <f t="shared" ref="B2:B16" si="0">RANK(C2,$C$2:$C$50)</f>
        <v>1</v>
      </c>
      <c r="C2" s="1">
        <v>0.8240128451707931</v>
      </c>
      <c r="D2" s="1">
        <v>14</v>
      </c>
      <c r="E2" s="1" t="s">
        <v>18</v>
      </c>
      <c r="F2" s="1" t="s">
        <v>7</v>
      </c>
      <c r="G2" s="1" t="s">
        <v>738</v>
      </c>
      <c r="H2" s="1" t="s">
        <v>383</v>
      </c>
      <c r="I2" s="1" t="s">
        <v>400</v>
      </c>
      <c r="J2" s="1" t="s">
        <v>384</v>
      </c>
    </row>
    <row r="3" spans="1:10" x14ac:dyDescent="0.2">
      <c r="A3" s="1" t="str">
        <f t="shared" ref="A3:A16" si="1">"02初-"&amp;TEXT(B3,"00")</f>
        <v>02初-02</v>
      </c>
      <c r="B3" s="1">
        <f t="shared" si="0"/>
        <v>2</v>
      </c>
      <c r="C3" s="1">
        <v>0.72700926868647131</v>
      </c>
      <c r="D3" s="1">
        <v>7</v>
      </c>
      <c r="E3" s="1" t="s">
        <v>18</v>
      </c>
      <c r="F3" s="1" t="s">
        <v>7</v>
      </c>
      <c r="G3" s="1" t="s">
        <v>737</v>
      </c>
      <c r="H3" s="1" t="s">
        <v>190</v>
      </c>
      <c r="I3" s="1" t="s">
        <v>237</v>
      </c>
      <c r="J3" s="1" t="s">
        <v>217</v>
      </c>
    </row>
    <row r="4" spans="1:10" x14ac:dyDescent="0.2">
      <c r="A4" s="1" t="str">
        <f t="shared" si="1"/>
        <v>02初-03</v>
      </c>
      <c r="B4" s="1">
        <f t="shared" si="0"/>
        <v>3</v>
      </c>
      <c r="C4" s="1">
        <v>0.71574201004280402</v>
      </c>
      <c r="D4" s="1">
        <v>1</v>
      </c>
      <c r="E4" s="1" t="s">
        <v>18</v>
      </c>
      <c r="F4" s="1" t="s">
        <v>7</v>
      </c>
      <c r="G4" s="1" t="s">
        <v>734</v>
      </c>
      <c r="H4" s="1" t="s">
        <v>555</v>
      </c>
      <c r="I4" s="1" t="s">
        <v>649</v>
      </c>
      <c r="J4" s="1" t="s">
        <v>624</v>
      </c>
    </row>
    <row r="5" spans="1:10" x14ac:dyDescent="0.2">
      <c r="A5" s="1" t="str">
        <f t="shared" si="1"/>
        <v>02初-04</v>
      </c>
      <c r="B5" s="1">
        <f t="shared" si="0"/>
        <v>4</v>
      </c>
      <c r="C5" s="1">
        <v>0.669982032007022</v>
      </c>
      <c r="D5" s="1">
        <v>2</v>
      </c>
      <c r="E5" s="1" t="s">
        <v>18</v>
      </c>
      <c r="F5" s="1" t="s">
        <v>7</v>
      </c>
      <c r="G5" s="1" t="s">
        <v>734</v>
      </c>
      <c r="H5" s="1" t="s">
        <v>560</v>
      </c>
      <c r="I5" s="1" t="s">
        <v>672</v>
      </c>
      <c r="J5" s="1" t="s">
        <v>632</v>
      </c>
    </row>
    <row r="6" spans="1:10" x14ac:dyDescent="0.2">
      <c r="A6" s="1" t="str">
        <f t="shared" si="1"/>
        <v>02初-05</v>
      </c>
      <c r="B6" s="1">
        <f t="shared" si="0"/>
        <v>5</v>
      </c>
      <c r="C6" s="1">
        <v>0.59888151449467131</v>
      </c>
      <c r="D6" s="1">
        <v>6</v>
      </c>
      <c r="E6" s="1" t="s">
        <v>18</v>
      </c>
      <c r="F6" s="1" t="s">
        <v>7</v>
      </c>
      <c r="G6" s="1" t="s">
        <v>736</v>
      </c>
      <c r="H6" s="1" t="s">
        <v>145</v>
      </c>
      <c r="I6" s="1" t="s">
        <v>173</v>
      </c>
      <c r="J6" s="1" t="s">
        <v>164</v>
      </c>
    </row>
    <row r="7" spans="1:10" x14ac:dyDescent="0.2">
      <c r="A7" s="1" t="str">
        <f t="shared" si="1"/>
        <v>02初-06</v>
      </c>
      <c r="B7" s="1">
        <f t="shared" si="0"/>
        <v>6</v>
      </c>
      <c r="C7" s="1">
        <v>0.54762828672812702</v>
      </c>
      <c r="D7" s="1">
        <v>11</v>
      </c>
      <c r="E7" s="1" t="s">
        <v>18</v>
      </c>
      <c r="F7" s="1" t="s">
        <v>7</v>
      </c>
      <c r="G7" s="1" t="s">
        <v>737</v>
      </c>
      <c r="H7" s="1" t="s">
        <v>180</v>
      </c>
      <c r="I7" s="1" t="s">
        <v>189</v>
      </c>
      <c r="J7" s="1" t="s">
        <v>181</v>
      </c>
    </row>
    <row r="8" spans="1:10" x14ac:dyDescent="0.2">
      <c r="A8" s="1" t="str">
        <f t="shared" si="1"/>
        <v>02初-07</v>
      </c>
      <c r="B8" s="1">
        <f t="shared" si="0"/>
        <v>7</v>
      </c>
      <c r="C8" s="1">
        <v>0.49443255876542569</v>
      </c>
      <c r="D8" s="1">
        <v>8</v>
      </c>
      <c r="E8" s="1" t="s">
        <v>18</v>
      </c>
      <c r="F8" s="1" t="s">
        <v>7</v>
      </c>
      <c r="G8" s="1" t="s">
        <v>737</v>
      </c>
      <c r="H8" s="1" t="s">
        <v>184</v>
      </c>
      <c r="I8" s="1" t="s">
        <v>229</v>
      </c>
      <c r="J8" s="1" t="s">
        <v>192</v>
      </c>
    </row>
    <row r="9" spans="1:10" x14ac:dyDescent="0.2">
      <c r="A9" s="1" t="str">
        <f t="shared" si="1"/>
        <v>02初-08</v>
      </c>
      <c r="B9" s="1">
        <f t="shared" si="0"/>
        <v>8</v>
      </c>
      <c r="C9" s="1">
        <v>0.46629971989085828</v>
      </c>
      <c r="D9" s="1">
        <v>3</v>
      </c>
      <c r="E9" s="1" t="s">
        <v>18</v>
      </c>
      <c r="F9" s="1" t="s">
        <v>7</v>
      </c>
      <c r="G9" s="1" t="s">
        <v>734</v>
      </c>
      <c r="H9" s="1" t="s">
        <v>557</v>
      </c>
      <c r="I9" s="1" t="s">
        <v>655</v>
      </c>
      <c r="J9" s="1" t="s">
        <v>604</v>
      </c>
    </row>
    <row r="10" spans="1:10" x14ac:dyDescent="0.2">
      <c r="A10" s="1" t="str">
        <f t="shared" si="1"/>
        <v>02初-09</v>
      </c>
      <c r="B10" s="1">
        <f t="shared" si="0"/>
        <v>9</v>
      </c>
      <c r="C10" s="1">
        <v>0.42803715339136406</v>
      </c>
      <c r="D10" s="1">
        <v>4</v>
      </c>
      <c r="E10" s="1" t="s">
        <v>18</v>
      </c>
      <c r="F10" s="1" t="s">
        <v>7</v>
      </c>
      <c r="G10" s="1" t="s">
        <v>735</v>
      </c>
      <c r="H10" s="1" t="s">
        <v>140</v>
      </c>
      <c r="I10" s="1" t="s">
        <v>155</v>
      </c>
      <c r="J10" s="1" t="s">
        <v>142</v>
      </c>
    </row>
    <row r="11" spans="1:10" x14ac:dyDescent="0.2">
      <c r="A11" s="1" t="str">
        <f t="shared" si="1"/>
        <v>02初-10</v>
      </c>
      <c r="B11" s="1">
        <f t="shared" si="0"/>
        <v>10</v>
      </c>
      <c r="C11" s="1">
        <v>0.30628272488296449</v>
      </c>
      <c r="D11" s="1">
        <v>13</v>
      </c>
      <c r="E11" s="1" t="s">
        <v>18</v>
      </c>
      <c r="F11" s="1" t="s">
        <v>7</v>
      </c>
      <c r="G11" s="1" t="s">
        <v>738</v>
      </c>
      <c r="H11" s="1" t="s">
        <v>390</v>
      </c>
      <c r="I11" s="1" t="s">
        <v>398</v>
      </c>
      <c r="J11" s="1" t="s">
        <v>391</v>
      </c>
    </row>
    <row r="12" spans="1:10" x14ac:dyDescent="0.2">
      <c r="A12" s="1" t="str">
        <f t="shared" si="1"/>
        <v>02初-11</v>
      </c>
      <c r="B12" s="1">
        <f t="shared" si="0"/>
        <v>11</v>
      </c>
      <c r="C12" s="1">
        <v>0.23770509403798235</v>
      </c>
      <c r="D12" s="1">
        <v>9</v>
      </c>
      <c r="E12" s="1" t="s">
        <v>18</v>
      </c>
      <c r="F12" s="1" t="s">
        <v>7</v>
      </c>
      <c r="G12" s="1" t="s">
        <v>737</v>
      </c>
      <c r="H12" s="1" t="s">
        <v>196</v>
      </c>
      <c r="I12" s="1" t="s">
        <v>234</v>
      </c>
      <c r="J12" s="1" t="s">
        <v>197</v>
      </c>
    </row>
    <row r="13" spans="1:10" x14ac:dyDescent="0.2">
      <c r="A13" s="1" t="str">
        <f t="shared" si="1"/>
        <v>02初-12</v>
      </c>
      <c r="B13" s="1">
        <f t="shared" si="0"/>
        <v>12</v>
      </c>
      <c r="C13" s="1">
        <v>0.15209881805030112</v>
      </c>
      <c r="D13" s="1">
        <v>10</v>
      </c>
      <c r="E13" s="1" t="s">
        <v>18</v>
      </c>
      <c r="F13" s="1" t="s">
        <v>7</v>
      </c>
      <c r="G13" s="1" t="s">
        <v>737</v>
      </c>
      <c r="H13" s="1" t="s">
        <v>182</v>
      </c>
      <c r="I13" s="1" t="s">
        <v>224</v>
      </c>
      <c r="J13" s="1" t="s">
        <v>183</v>
      </c>
    </row>
    <row r="14" spans="1:10" x14ac:dyDescent="0.2">
      <c r="A14" s="1" t="str">
        <f t="shared" si="1"/>
        <v>02初-13</v>
      </c>
      <c r="B14" s="1">
        <f t="shared" si="0"/>
        <v>13</v>
      </c>
      <c r="C14" s="1">
        <v>5.7583511495198358E-2</v>
      </c>
      <c r="D14" s="1">
        <v>15</v>
      </c>
      <c r="E14" s="1" t="s">
        <v>18</v>
      </c>
      <c r="F14" s="1" t="s">
        <v>7</v>
      </c>
      <c r="G14" s="1" t="s">
        <v>739</v>
      </c>
      <c r="H14" s="1" t="s">
        <v>409</v>
      </c>
      <c r="I14" s="1" t="s">
        <v>422</v>
      </c>
      <c r="J14" s="1" t="s">
        <v>410</v>
      </c>
    </row>
    <row r="15" spans="1:10" x14ac:dyDescent="0.2">
      <c r="A15" s="1" t="str">
        <f t="shared" si="1"/>
        <v>02初-14</v>
      </c>
      <c r="B15" s="1">
        <f t="shared" si="0"/>
        <v>14</v>
      </c>
      <c r="C15" s="1">
        <v>4.1650789944350564E-2</v>
      </c>
      <c r="D15" s="1">
        <v>5</v>
      </c>
      <c r="E15" s="1" t="s">
        <v>18</v>
      </c>
      <c r="F15" s="1" t="s">
        <v>7</v>
      </c>
      <c r="G15" s="1" t="s">
        <v>735</v>
      </c>
      <c r="H15" s="1" t="s">
        <v>136</v>
      </c>
      <c r="I15" s="1" t="s">
        <v>150</v>
      </c>
      <c r="J15" s="1" t="s">
        <v>137</v>
      </c>
    </row>
    <row r="16" spans="1:10" x14ac:dyDescent="0.2">
      <c r="A16" s="1" t="str">
        <f t="shared" si="1"/>
        <v>02初-15</v>
      </c>
      <c r="B16" s="1">
        <f t="shared" si="0"/>
        <v>15</v>
      </c>
      <c r="C16" s="1">
        <v>1.2822777785672201E-2</v>
      </c>
      <c r="D16" s="1">
        <v>12</v>
      </c>
      <c r="E16" s="1" t="s">
        <v>18</v>
      </c>
      <c r="F16" s="1" t="s">
        <v>7</v>
      </c>
      <c r="G16" s="1" t="s">
        <v>737</v>
      </c>
      <c r="H16" s="1" t="s">
        <v>215</v>
      </c>
      <c r="I16" s="1" t="s">
        <v>223</v>
      </c>
      <c r="J16" s="1" t="s">
        <v>216</v>
      </c>
    </row>
  </sheetData>
  <sortState ref="B2:J16">
    <sortCondition ref="B1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A19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4.140625" bestFit="1" customWidth="1"/>
    <col min="6" max="6" width="6.5703125" bestFit="1" customWidth="1"/>
    <col min="7" max="7" width="44.7109375" bestFit="1" customWidth="1"/>
    <col min="8" max="8" width="16.57031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"02-高"&amp;TEXT(B2,"00")</f>
        <v>02-高01</v>
      </c>
      <c r="B2" s="1">
        <f t="shared" ref="B2:B19" si="0">RANK(C2,$C$2:$C$50)</f>
        <v>1</v>
      </c>
      <c r="C2" s="1">
        <v>0.89400043537167684</v>
      </c>
      <c r="D2" s="1">
        <v>14</v>
      </c>
      <c r="E2" s="1" t="s">
        <v>18</v>
      </c>
      <c r="F2" s="1" t="s">
        <v>19</v>
      </c>
      <c r="G2" s="1" t="s">
        <v>738</v>
      </c>
      <c r="H2" s="1" t="s">
        <v>385</v>
      </c>
      <c r="I2" s="1" t="s">
        <v>397</v>
      </c>
      <c r="J2" s="1" t="s">
        <v>386</v>
      </c>
    </row>
    <row r="3" spans="1:10" x14ac:dyDescent="0.2">
      <c r="A3" s="1" t="str">
        <f t="shared" ref="A3:A19" si="1">"02-高"&amp;TEXT(B3,"00")</f>
        <v>02-高02</v>
      </c>
      <c r="B3" s="1">
        <f t="shared" si="0"/>
        <v>2</v>
      </c>
      <c r="C3" s="1">
        <v>0.86356349132820598</v>
      </c>
      <c r="D3" s="1">
        <v>12</v>
      </c>
      <c r="E3" s="1" t="s">
        <v>18</v>
      </c>
      <c r="F3" s="1" t="s">
        <v>19</v>
      </c>
      <c r="G3" s="1" t="s">
        <v>738</v>
      </c>
      <c r="H3" s="1" t="s">
        <v>388</v>
      </c>
      <c r="I3" s="1" t="s">
        <v>401</v>
      </c>
      <c r="J3" s="1" t="s">
        <v>389</v>
      </c>
    </row>
    <row r="4" spans="1:10" x14ac:dyDescent="0.2">
      <c r="A4" s="1" t="str">
        <f t="shared" si="1"/>
        <v>02-高03</v>
      </c>
      <c r="B4" s="1">
        <f t="shared" si="0"/>
        <v>3</v>
      </c>
      <c r="C4" s="1">
        <v>0.79558731512771441</v>
      </c>
      <c r="D4" s="1">
        <v>15</v>
      </c>
      <c r="E4" s="1" t="s">
        <v>18</v>
      </c>
      <c r="F4" s="1" t="s">
        <v>19</v>
      </c>
      <c r="G4" s="1" t="s">
        <v>739</v>
      </c>
      <c r="H4" s="1" t="s">
        <v>409</v>
      </c>
      <c r="I4" s="1" t="s">
        <v>426</v>
      </c>
      <c r="J4" s="1" t="s">
        <v>417</v>
      </c>
    </row>
    <row r="5" spans="1:10" x14ac:dyDescent="0.2">
      <c r="A5" s="1" t="str">
        <f t="shared" si="1"/>
        <v>02-高04</v>
      </c>
      <c r="B5" s="1">
        <f t="shared" si="0"/>
        <v>4</v>
      </c>
      <c r="C5" s="1">
        <v>0.72671241364431438</v>
      </c>
      <c r="D5" s="1">
        <v>11</v>
      </c>
      <c r="E5" s="1" t="s">
        <v>18</v>
      </c>
      <c r="F5" s="1" t="s">
        <v>19</v>
      </c>
      <c r="G5" s="1" t="s">
        <v>738</v>
      </c>
      <c r="H5" s="1" t="s">
        <v>383</v>
      </c>
      <c r="I5" s="1" t="s">
        <v>399</v>
      </c>
      <c r="J5" s="1" t="s">
        <v>387</v>
      </c>
    </row>
    <row r="6" spans="1:10" x14ac:dyDescent="0.2">
      <c r="A6" s="1" t="str">
        <f t="shared" si="1"/>
        <v>02-高05</v>
      </c>
      <c r="B6" s="1">
        <f t="shared" si="0"/>
        <v>5</v>
      </c>
      <c r="C6" s="1">
        <v>0.69696766775883479</v>
      </c>
      <c r="D6" s="1">
        <v>7</v>
      </c>
      <c r="E6" s="1" t="s">
        <v>18</v>
      </c>
      <c r="F6" s="1" t="s">
        <v>19</v>
      </c>
      <c r="G6" s="1" t="s">
        <v>735</v>
      </c>
      <c r="H6" s="1" t="s">
        <v>145</v>
      </c>
      <c r="I6" s="1" t="s">
        <v>160</v>
      </c>
      <c r="J6" s="1" t="s">
        <v>146</v>
      </c>
    </row>
    <row r="7" spans="1:10" x14ac:dyDescent="0.2">
      <c r="A7" s="1" t="str">
        <f t="shared" si="1"/>
        <v>02-高06</v>
      </c>
      <c r="B7" s="1">
        <f t="shared" si="0"/>
        <v>6</v>
      </c>
      <c r="C7" s="1">
        <v>0.59746799597076761</v>
      </c>
      <c r="D7" s="1">
        <v>9</v>
      </c>
      <c r="E7" s="1" t="s">
        <v>18</v>
      </c>
      <c r="F7" s="1" t="s">
        <v>19</v>
      </c>
      <c r="G7" s="1" t="s">
        <v>737</v>
      </c>
      <c r="H7" s="1" t="s">
        <v>184</v>
      </c>
      <c r="I7" s="1" t="s">
        <v>204</v>
      </c>
      <c r="J7" s="1" t="s">
        <v>186</v>
      </c>
    </row>
    <row r="8" spans="1:10" x14ac:dyDescent="0.2">
      <c r="A8" s="1" t="str">
        <f t="shared" si="1"/>
        <v>02-高07</v>
      </c>
      <c r="B8" s="1">
        <f t="shared" si="0"/>
        <v>7</v>
      </c>
      <c r="C8" s="1">
        <v>0.56694234836108404</v>
      </c>
      <c r="D8" s="1">
        <v>3</v>
      </c>
      <c r="E8" s="1" t="s">
        <v>18</v>
      </c>
      <c r="F8" s="1" t="s">
        <v>19</v>
      </c>
      <c r="G8" s="1" t="s">
        <v>734</v>
      </c>
      <c r="H8" s="1" t="s">
        <v>557</v>
      </c>
      <c r="I8" s="1" t="s">
        <v>614</v>
      </c>
      <c r="J8" s="1" t="s">
        <v>613</v>
      </c>
    </row>
    <row r="9" spans="1:10" x14ac:dyDescent="0.2">
      <c r="A9" s="1" t="str">
        <f t="shared" si="1"/>
        <v>02-高08</v>
      </c>
      <c r="B9" s="1">
        <f t="shared" si="0"/>
        <v>8</v>
      </c>
      <c r="C9" s="1">
        <v>0.54730555542156489</v>
      </c>
      <c r="D9" s="1">
        <v>17</v>
      </c>
      <c r="E9" s="1" t="s">
        <v>18</v>
      </c>
      <c r="F9" s="1" t="s">
        <v>19</v>
      </c>
      <c r="G9" s="1" t="s">
        <v>743</v>
      </c>
      <c r="H9" s="1" t="s">
        <v>17</v>
      </c>
      <c r="I9" s="1" t="s">
        <v>26</v>
      </c>
      <c r="J9" s="1" t="s">
        <v>29</v>
      </c>
    </row>
    <row r="10" spans="1:10" x14ac:dyDescent="0.2">
      <c r="A10" s="1" t="str">
        <f t="shared" si="1"/>
        <v>02-高09</v>
      </c>
      <c r="B10" s="1">
        <f t="shared" si="0"/>
        <v>9</v>
      </c>
      <c r="C10" s="1">
        <v>0.54119027770456452</v>
      </c>
      <c r="D10" s="1">
        <v>8</v>
      </c>
      <c r="E10" s="1" t="s">
        <v>18</v>
      </c>
      <c r="F10" s="1" t="s">
        <v>19</v>
      </c>
      <c r="G10" s="1" t="s">
        <v>737</v>
      </c>
      <c r="H10" s="1" t="s">
        <v>190</v>
      </c>
      <c r="I10" s="1" t="s">
        <v>243</v>
      </c>
      <c r="J10" s="1" t="s">
        <v>211</v>
      </c>
    </row>
    <row r="11" spans="1:10" x14ac:dyDescent="0.2">
      <c r="A11" s="1" t="str">
        <f t="shared" si="1"/>
        <v>02-高10</v>
      </c>
      <c r="B11" s="1">
        <f t="shared" si="0"/>
        <v>10</v>
      </c>
      <c r="C11" s="1">
        <v>0.52305527723630396</v>
      </c>
      <c r="D11" s="1">
        <v>13</v>
      </c>
      <c r="E11" s="1" t="s">
        <v>18</v>
      </c>
      <c r="F11" s="1" t="s">
        <v>19</v>
      </c>
      <c r="G11" s="1" t="s">
        <v>738</v>
      </c>
      <c r="H11" s="1" t="s">
        <v>393</v>
      </c>
      <c r="I11" s="1" t="s">
        <v>395</v>
      </c>
      <c r="J11" s="1" t="s">
        <v>394</v>
      </c>
    </row>
    <row r="12" spans="1:10" x14ac:dyDescent="0.2">
      <c r="A12" s="1" t="str">
        <f t="shared" si="1"/>
        <v>02-高11</v>
      </c>
      <c r="B12" s="1">
        <f t="shared" si="0"/>
        <v>11</v>
      </c>
      <c r="C12" s="1">
        <v>0.51418533232578856</v>
      </c>
      <c r="D12" s="1">
        <v>5</v>
      </c>
      <c r="E12" s="1" t="s">
        <v>18</v>
      </c>
      <c r="F12" s="1" t="s">
        <v>19</v>
      </c>
      <c r="G12" s="1" t="s">
        <v>735</v>
      </c>
      <c r="H12" s="1" t="s">
        <v>140</v>
      </c>
      <c r="I12" s="1" t="s">
        <v>161</v>
      </c>
      <c r="J12" s="1" t="s">
        <v>157</v>
      </c>
    </row>
    <row r="13" spans="1:10" x14ac:dyDescent="0.2">
      <c r="A13" s="1" t="str">
        <f t="shared" si="1"/>
        <v>02-高12</v>
      </c>
      <c r="B13" s="1">
        <f t="shared" si="0"/>
        <v>12</v>
      </c>
      <c r="C13" s="1">
        <v>0.31081181483307319</v>
      </c>
      <c r="D13" s="1">
        <v>16</v>
      </c>
      <c r="E13" s="1" t="s">
        <v>18</v>
      </c>
      <c r="F13" s="1" t="s">
        <v>19</v>
      </c>
      <c r="G13" s="1" t="s">
        <v>743</v>
      </c>
      <c r="H13" s="1" t="s">
        <v>9</v>
      </c>
      <c r="I13" s="1" t="s">
        <v>22</v>
      </c>
      <c r="J13" s="1" t="s">
        <v>27</v>
      </c>
    </row>
    <row r="14" spans="1:10" x14ac:dyDescent="0.2">
      <c r="A14" s="1" t="str">
        <f t="shared" si="1"/>
        <v>02-高13</v>
      </c>
      <c r="B14" s="1">
        <f t="shared" si="0"/>
        <v>13</v>
      </c>
      <c r="C14" s="1">
        <v>0.25692623524545599</v>
      </c>
      <c r="D14" s="1">
        <v>10</v>
      </c>
      <c r="E14" s="1" t="s">
        <v>18</v>
      </c>
      <c r="F14" s="1" t="s">
        <v>19</v>
      </c>
      <c r="G14" s="1" t="s">
        <v>738</v>
      </c>
      <c r="H14" s="1" t="s">
        <v>390</v>
      </c>
      <c r="I14" s="1" t="s">
        <v>396</v>
      </c>
      <c r="J14" s="1" t="s">
        <v>392</v>
      </c>
    </row>
    <row r="15" spans="1:10" x14ac:dyDescent="0.2">
      <c r="A15" s="1" t="str">
        <f t="shared" si="1"/>
        <v>02-高14</v>
      </c>
      <c r="B15" s="1">
        <f t="shared" si="0"/>
        <v>14</v>
      </c>
      <c r="C15" s="1">
        <v>0.22811221397164227</v>
      </c>
      <c r="D15" s="1">
        <v>18</v>
      </c>
      <c r="E15" s="1" t="s">
        <v>18</v>
      </c>
      <c r="F15" s="1" t="s">
        <v>19</v>
      </c>
      <c r="G15" s="1" t="s">
        <v>743</v>
      </c>
      <c r="H15" s="1" t="s">
        <v>21</v>
      </c>
      <c r="I15" s="1" t="s">
        <v>20</v>
      </c>
      <c r="J15" s="1" t="s">
        <v>35</v>
      </c>
    </row>
    <row r="16" spans="1:10" x14ac:dyDescent="0.2">
      <c r="A16" s="1" t="str">
        <f t="shared" si="1"/>
        <v>02-高15</v>
      </c>
      <c r="B16" s="1">
        <f t="shared" si="0"/>
        <v>15</v>
      </c>
      <c r="C16" s="1">
        <v>0.11304253093494943</v>
      </c>
      <c r="D16" s="1">
        <v>6</v>
      </c>
      <c r="E16" s="1" t="s">
        <v>18</v>
      </c>
      <c r="F16" s="1" t="s">
        <v>19</v>
      </c>
      <c r="G16" s="1" t="s">
        <v>735</v>
      </c>
      <c r="H16" s="1" t="s">
        <v>136</v>
      </c>
      <c r="I16" s="1" t="s">
        <v>152</v>
      </c>
      <c r="J16" s="1" t="s">
        <v>172</v>
      </c>
    </row>
    <row r="17" spans="1:10" x14ac:dyDescent="0.2">
      <c r="A17" s="1" t="str">
        <f t="shared" si="1"/>
        <v>02-高16</v>
      </c>
      <c r="B17" s="1">
        <f t="shared" si="0"/>
        <v>16</v>
      </c>
      <c r="C17" s="1">
        <v>9.3783789617082558E-2</v>
      </c>
      <c r="D17" s="1">
        <v>1</v>
      </c>
      <c r="E17" s="1" t="s">
        <v>18</v>
      </c>
      <c r="F17" s="1" t="s">
        <v>19</v>
      </c>
      <c r="G17" s="1" t="s">
        <v>734</v>
      </c>
      <c r="H17" s="1" t="s">
        <v>555</v>
      </c>
      <c r="I17" s="1" t="s">
        <v>668</v>
      </c>
      <c r="J17" s="1" t="s">
        <v>665</v>
      </c>
    </row>
    <row r="18" spans="1:10" x14ac:dyDescent="0.2">
      <c r="A18" s="1" t="str">
        <f t="shared" si="1"/>
        <v>02-高17</v>
      </c>
      <c r="B18" s="1">
        <f t="shared" si="0"/>
        <v>17</v>
      </c>
      <c r="C18" s="1">
        <v>6.2478571369084079E-2</v>
      </c>
      <c r="D18" s="1">
        <v>4</v>
      </c>
      <c r="E18" s="1" t="s">
        <v>18</v>
      </c>
      <c r="F18" s="1" t="s">
        <v>19</v>
      </c>
      <c r="G18" s="1" t="s">
        <v>734</v>
      </c>
      <c r="H18" s="1" t="s">
        <v>566</v>
      </c>
      <c r="I18" s="1" t="s">
        <v>656</v>
      </c>
      <c r="J18" s="1" t="s">
        <v>654</v>
      </c>
    </row>
    <row r="19" spans="1:10" x14ac:dyDescent="0.2">
      <c r="A19" s="1" t="str">
        <f t="shared" si="1"/>
        <v>02-高18</v>
      </c>
      <c r="B19" s="1">
        <f t="shared" si="0"/>
        <v>18</v>
      </c>
      <c r="C19" s="1">
        <v>4.5275219638385877E-2</v>
      </c>
      <c r="D19" s="1">
        <v>2</v>
      </c>
      <c r="E19" s="1" t="s">
        <v>18</v>
      </c>
      <c r="F19" s="1" t="s">
        <v>19</v>
      </c>
      <c r="G19" s="1" t="s">
        <v>734</v>
      </c>
      <c r="H19" s="1" t="s">
        <v>560</v>
      </c>
      <c r="I19" s="1" t="s">
        <v>669</v>
      </c>
      <c r="J19" s="1" t="s">
        <v>593</v>
      </c>
    </row>
  </sheetData>
  <sortState ref="B2:J19">
    <sortCondition ref="B1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2" sqref="A2:A10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4.140625" bestFit="1" customWidth="1"/>
    <col min="6" max="6" width="6.5703125" bestFit="1" customWidth="1"/>
    <col min="7" max="7" width="53" bestFit="1" customWidth="1"/>
    <col min="8" max="8" width="24.285156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"03-"&amp;TEXT(B2,"00")</f>
        <v>03-01</v>
      </c>
      <c r="B2" s="1">
        <f t="shared" ref="B2:B10" si="0">RANK(C2,$C$2:$C$50)</f>
        <v>1</v>
      </c>
      <c r="C2" s="1">
        <v>0.87649395444450917</v>
      </c>
      <c r="D2" s="1">
        <v>7</v>
      </c>
      <c r="E2" s="1" t="s">
        <v>195</v>
      </c>
      <c r="F2" s="1" t="s">
        <v>11</v>
      </c>
      <c r="G2" s="1" t="s">
        <v>737</v>
      </c>
      <c r="H2" s="1" t="s">
        <v>184</v>
      </c>
      <c r="I2" s="1" t="s">
        <v>222</v>
      </c>
      <c r="J2" s="1" t="s">
        <v>0</v>
      </c>
    </row>
    <row r="3" spans="1:10" x14ac:dyDescent="0.2">
      <c r="A3" s="1" t="str">
        <f t="shared" ref="A3:A10" si="1">"03-"&amp;TEXT(B3,"00")</f>
        <v>03-02</v>
      </c>
      <c r="B3" s="1">
        <f t="shared" si="0"/>
        <v>2</v>
      </c>
      <c r="C3" s="1">
        <v>0.71933713262123899</v>
      </c>
      <c r="D3" s="1">
        <v>6</v>
      </c>
      <c r="E3" s="1" t="s">
        <v>195</v>
      </c>
      <c r="F3" s="1" t="s">
        <v>11</v>
      </c>
      <c r="G3" s="1" t="s">
        <v>737</v>
      </c>
      <c r="H3" s="1" t="s">
        <v>190</v>
      </c>
      <c r="I3" s="1" t="s">
        <v>194</v>
      </c>
      <c r="J3" s="1" t="s">
        <v>0</v>
      </c>
    </row>
    <row r="4" spans="1:10" x14ac:dyDescent="0.2">
      <c r="A4" s="1" t="str">
        <f t="shared" si="1"/>
        <v>03-03</v>
      </c>
      <c r="B4" s="1">
        <f t="shared" si="0"/>
        <v>3</v>
      </c>
      <c r="C4" s="1">
        <v>0.62921408450576521</v>
      </c>
      <c r="D4" s="1">
        <v>4</v>
      </c>
      <c r="E4" s="1" t="s">
        <v>195</v>
      </c>
      <c r="F4" s="1" t="s">
        <v>11</v>
      </c>
      <c r="G4" s="1" t="s">
        <v>750</v>
      </c>
      <c r="H4" s="1" t="s">
        <v>296</v>
      </c>
      <c r="I4" s="1" t="s">
        <v>333</v>
      </c>
      <c r="J4" s="1" t="s">
        <v>327</v>
      </c>
    </row>
    <row r="5" spans="1:10" x14ac:dyDescent="0.2">
      <c r="A5" s="1" t="str">
        <f t="shared" si="1"/>
        <v>03-04</v>
      </c>
      <c r="B5" s="1">
        <f t="shared" si="0"/>
        <v>4</v>
      </c>
      <c r="C5" s="1">
        <v>0.51582489030814838</v>
      </c>
      <c r="D5" s="1">
        <v>2</v>
      </c>
      <c r="E5" s="1" t="s">
        <v>195</v>
      </c>
      <c r="F5" s="1" t="s">
        <v>11</v>
      </c>
      <c r="G5" s="1" t="s">
        <v>744</v>
      </c>
      <c r="H5" s="1" t="s">
        <v>447</v>
      </c>
      <c r="I5" s="1" t="s">
        <v>463</v>
      </c>
      <c r="J5" s="1" t="s">
        <v>0</v>
      </c>
    </row>
    <row r="6" spans="1:10" x14ac:dyDescent="0.2">
      <c r="A6" s="1" t="str">
        <f t="shared" si="1"/>
        <v>03-05</v>
      </c>
      <c r="B6" s="1">
        <f t="shared" si="0"/>
        <v>5</v>
      </c>
      <c r="C6" s="1">
        <v>0.38614016032968745</v>
      </c>
      <c r="D6" s="1">
        <v>9</v>
      </c>
      <c r="E6" s="1" t="s">
        <v>195</v>
      </c>
      <c r="F6" s="1" t="s">
        <v>11</v>
      </c>
      <c r="G6" s="1" t="s">
        <v>737</v>
      </c>
      <c r="H6" s="1" t="s">
        <v>182</v>
      </c>
      <c r="I6" s="1" t="s">
        <v>198</v>
      </c>
      <c r="J6" s="1" t="s">
        <v>0</v>
      </c>
    </row>
    <row r="7" spans="1:10" x14ac:dyDescent="0.2">
      <c r="A7" s="1" t="str">
        <f t="shared" si="1"/>
        <v>03-06</v>
      </c>
      <c r="B7" s="1">
        <f t="shared" si="0"/>
        <v>6</v>
      </c>
      <c r="C7" s="1">
        <v>0.37207562667670935</v>
      </c>
      <c r="D7" s="1">
        <v>5</v>
      </c>
      <c r="E7" s="1" t="s">
        <v>195</v>
      </c>
      <c r="F7" s="1" t="s">
        <v>11</v>
      </c>
      <c r="G7" s="1" t="s">
        <v>750</v>
      </c>
      <c r="H7" s="1" t="s">
        <v>320</v>
      </c>
      <c r="I7" s="1" t="s">
        <v>322</v>
      </c>
      <c r="J7" s="1" t="s">
        <v>0</v>
      </c>
    </row>
    <row r="8" spans="1:10" x14ac:dyDescent="0.2">
      <c r="A8" s="1" t="str">
        <f t="shared" si="1"/>
        <v>03-07</v>
      </c>
      <c r="B8" s="1">
        <f t="shared" si="0"/>
        <v>7</v>
      </c>
      <c r="C8" s="1">
        <v>0.19789968615438625</v>
      </c>
      <c r="D8" s="1">
        <v>1</v>
      </c>
      <c r="E8" s="1" t="s">
        <v>195</v>
      </c>
      <c r="F8" s="1" t="s">
        <v>11</v>
      </c>
      <c r="G8" s="1" t="s">
        <v>744</v>
      </c>
      <c r="H8" s="1" t="s">
        <v>442</v>
      </c>
      <c r="I8" s="1" t="s">
        <v>454</v>
      </c>
      <c r="J8" s="1" t="s">
        <v>0</v>
      </c>
    </row>
    <row r="9" spans="1:10" x14ac:dyDescent="0.2">
      <c r="A9" s="1" t="str">
        <f t="shared" si="1"/>
        <v>03-08</v>
      </c>
      <c r="B9" s="1">
        <f t="shared" si="0"/>
        <v>8</v>
      </c>
      <c r="C9" s="1">
        <v>0.14590277464397072</v>
      </c>
      <c r="D9" s="1">
        <v>3</v>
      </c>
      <c r="E9" s="1" t="s">
        <v>195</v>
      </c>
      <c r="F9" s="1" t="s">
        <v>11</v>
      </c>
      <c r="G9" s="1" t="s">
        <v>750</v>
      </c>
      <c r="H9" s="1" t="s">
        <v>317</v>
      </c>
      <c r="I9" s="1" t="s">
        <v>338</v>
      </c>
      <c r="J9" s="1" t="s">
        <v>319</v>
      </c>
    </row>
    <row r="10" spans="1:10" x14ac:dyDescent="0.2">
      <c r="A10" s="1" t="str">
        <f t="shared" si="1"/>
        <v>03-09</v>
      </c>
      <c r="B10" s="1">
        <f t="shared" si="0"/>
        <v>9</v>
      </c>
      <c r="C10" s="1">
        <v>6.7171761152157394E-2</v>
      </c>
      <c r="D10" s="1">
        <v>8</v>
      </c>
      <c r="E10" s="1" t="s">
        <v>195</v>
      </c>
      <c r="F10" s="1" t="s">
        <v>11</v>
      </c>
      <c r="G10" s="1" t="s">
        <v>737</v>
      </c>
      <c r="H10" s="1" t="s">
        <v>196</v>
      </c>
      <c r="I10" s="1" t="s">
        <v>220</v>
      </c>
      <c r="J10" s="1" t="s">
        <v>201</v>
      </c>
    </row>
  </sheetData>
  <sortState ref="B2:J10">
    <sortCondition ref="B1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:A21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7.42578125" bestFit="1" customWidth="1"/>
    <col min="6" max="6" width="6.5703125" bestFit="1" customWidth="1"/>
    <col min="7" max="7" width="53" bestFit="1" customWidth="1"/>
    <col min="8" max="8" width="24.42578125" bestFit="1" customWidth="1"/>
    <col min="9" max="9" width="14.7109375" bestFit="1" customWidth="1"/>
    <col min="10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"04-"&amp;TEXT(B2,"00")</f>
        <v>04-01</v>
      </c>
      <c r="B2" s="1">
        <f t="shared" ref="B2:B21" si="0">RANK(C2,$C$2:$C$50)</f>
        <v>1</v>
      </c>
      <c r="C2" s="1">
        <v>0.90668075191339925</v>
      </c>
      <c r="D2" s="1">
        <v>8</v>
      </c>
      <c r="E2" s="1" t="s">
        <v>300</v>
      </c>
      <c r="F2" s="1" t="s">
        <v>11</v>
      </c>
      <c r="G2" s="1" t="s">
        <v>744</v>
      </c>
      <c r="H2" s="1" t="s">
        <v>495</v>
      </c>
      <c r="I2" s="1" t="s">
        <v>496</v>
      </c>
      <c r="J2" s="1" t="s">
        <v>0</v>
      </c>
    </row>
    <row r="3" spans="1:10" x14ac:dyDescent="0.2">
      <c r="A3" s="1" t="str">
        <f t="shared" ref="A3:A21" si="1">"04-"&amp;TEXT(B3,"00")</f>
        <v>04-02</v>
      </c>
      <c r="B3" s="1">
        <f t="shared" si="0"/>
        <v>2</v>
      </c>
      <c r="C3" s="1">
        <v>0.85164283475899083</v>
      </c>
      <c r="D3" s="1">
        <v>13</v>
      </c>
      <c r="E3" s="1" t="s">
        <v>300</v>
      </c>
      <c r="F3" s="1" t="s">
        <v>11</v>
      </c>
      <c r="G3" s="1" t="s">
        <v>754</v>
      </c>
      <c r="H3" s="1" t="s">
        <v>310</v>
      </c>
      <c r="I3" s="1" t="s">
        <v>315</v>
      </c>
      <c r="J3" s="1" t="s">
        <v>311</v>
      </c>
    </row>
    <row r="4" spans="1:10" x14ac:dyDescent="0.2">
      <c r="A4" s="1" t="str">
        <f t="shared" si="1"/>
        <v>04-03</v>
      </c>
      <c r="B4" s="1">
        <f t="shared" si="0"/>
        <v>3</v>
      </c>
      <c r="C4" s="1">
        <v>0.74512653079048974</v>
      </c>
      <c r="D4" s="1">
        <v>4</v>
      </c>
      <c r="E4" s="1" t="s">
        <v>300</v>
      </c>
      <c r="F4" s="1" t="s">
        <v>11</v>
      </c>
      <c r="G4" s="1" t="s">
        <v>744</v>
      </c>
      <c r="H4" s="1" t="s">
        <v>471</v>
      </c>
      <c r="I4" s="1" t="s">
        <v>490</v>
      </c>
      <c r="J4" s="1" t="s">
        <v>474</v>
      </c>
    </row>
    <row r="5" spans="1:10" x14ac:dyDescent="0.2">
      <c r="A5" s="1" t="str">
        <f t="shared" si="1"/>
        <v>04-04</v>
      </c>
      <c r="B5" s="1">
        <f t="shared" si="0"/>
        <v>4</v>
      </c>
      <c r="C5" s="1">
        <v>0.69205565275527281</v>
      </c>
      <c r="D5" s="1">
        <v>6</v>
      </c>
      <c r="E5" s="1" t="s">
        <v>300</v>
      </c>
      <c r="F5" s="1" t="s">
        <v>11</v>
      </c>
      <c r="G5" s="1" t="s">
        <v>744</v>
      </c>
      <c r="H5" s="1" t="s">
        <v>449</v>
      </c>
      <c r="I5" s="1" t="s">
        <v>450</v>
      </c>
      <c r="J5" s="1" t="s">
        <v>0</v>
      </c>
    </row>
    <row r="6" spans="1:10" x14ac:dyDescent="0.2">
      <c r="A6" s="1" t="str">
        <f t="shared" si="1"/>
        <v>04-05</v>
      </c>
      <c r="B6" s="1">
        <f t="shared" si="0"/>
        <v>5</v>
      </c>
      <c r="C6" s="1">
        <v>0.68783937839706133</v>
      </c>
      <c r="D6" s="1">
        <v>14</v>
      </c>
      <c r="E6" s="1" t="s">
        <v>300</v>
      </c>
      <c r="F6" s="1" t="s">
        <v>11</v>
      </c>
      <c r="G6" s="1" t="s">
        <v>754</v>
      </c>
      <c r="H6" s="1" t="s">
        <v>303</v>
      </c>
      <c r="I6" s="1" t="s">
        <v>309</v>
      </c>
      <c r="J6" s="1" t="s">
        <v>304</v>
      </c>
    </row>
    <row r="7" spans="1:10" x14ac:dyDescent="0.2">
      <c r="A7" s="1" t="str">
        <f t="shared" si="1"/>
        <v>04-06</v>
      </c>
      <c r="B7" s="1">
        <f t="shared" si="0"/>
        <v>6</v>
      </c>
      <c r="C7" s="1">
        <v>0.65393109211511646</v>
      </c>
      <c r="D7" s="1">
        <v>9</v>
      </c>
      <c r="E7" s="1" t="s">
        <v>300</v>
      </c>
      <c r="F7" s="1" t="s">
        <v>11</v>
      </c>
      <c r="G7" s="1" t="s">
        <v>750</v>
      </c>
      <c r="H7" s="1" t="s">
        <v>317</v>
      </c>
      <c r="I7" s="1" t="s">
        <v>335</v>
      </c>
      <c r="J7" s="1" t="s">
        <v>334</v>
      </c>
    </row>
    <row r="8" spans="1:10" x14ac:dyDescent="0.2">
      <c r="A8" s="1" t="str">
        <f t="shared" si="1"/>
        <v>04-07</v>
      </c>
      <c r="B8" s="1">
        <f t="shared" si="0"/>
        <v>7</v>
      </c>
      <c r="C8" s="1">
        <v>0.65282123148349014</v>
      </c>
      <c r="D8" s="1">
        <v>20</v>
      </c>
      <c r="E8" s="1" t="s">
        <v>300</v>
      </c>
      <c r="F8" s="1" t="s">
        <v>11</v>
      </c>
      <c r="G8" s="1" t="s">
        <v>770</v>
      </c>
      <c r="H8" s="1" t="s">
        <v>341</v>
      </c>
      <c r="I8" s="1" t="s">
        <v>344</v>
      </c>
      <c r="J8" s="1" t="s">
        <v>342</v>
      </c>
    </row>
    <row r="9" spans="1:10" x14ac:dyDescent="0.2">
      <c r="A9" s="1" t="str">
        <f t="shared" si="1"/>
        <v>04-08</v>
      </c>
      <c r="B9" s="1">
        <f t="shared" si="0"/>
        <v>8</v>
      </c>
      <c r="C9" s="1">
        <v>0.57758622600278864</v>
      </c>
      <c r="D9" s="1">
        <v>1</v>
      </c>
      <c r="E9" s="1" t="s">
        <v>300</v>
      </c>
      <c r="F9" s="1" t="s">
        <v>11</v>
      </c>
      <c r="G9" s="1" t="s">
        <v>744</v>
      </c>
      <c r="H9" s="1" t="s">
        <v>442</v>
      </c>
      <c r="I9" s="1" t="s">
        <v>458</v>
      </c>
      <c r="J9" s="1" t="s">
        <v>0</v>
      </c>
    </row>
    <row r="10" spans="1:10" x14ac:dyDescent="0.2">
      <c r="A10" s="1" t="str">
        <f t="shared" si="1"/>
        <v>04-09</v>
      </c>
      <c r="B10" s="1">
        <f t="shared" si="0"/>
        <v>9</v>
      </c>
      <c r="C10" s="1">
        <v>0.56295100964609812</v>
      </c>
      <c r="D10" s="1">
        <v>10</v>
      </c>
      <c r="E10" s="1" t="s">
        <v>300</v>
      </c>
      <c r="F10" s="1" t="s">
        <v>11</v>
      </c>
      <c r="G10" s="1" t="s">
        <v>750</v>
      </c>
      <c r="H10" s="1" t="s">
        <v>296</v>
      </c>
      <c r="I10" s="1" t="s">
        <v>337</v>
      </c>
      <c r="J10" s="1" t="s">
        <v>330</v>
      </c>
    </row>
    <row r="11" spans="1:10" x14ac:dyDescent="0.2">
      <c r="A11" s="1" t="str">
        <f t="shared" si="1"/>
        <v>04-10</v>
      </c>
      <c r="B11" s="1">
        <f t="shared" si="0"/>
        <v>10</v>
      </c>
      <c r="C11" s="1">
        <v>0.55919985551953766</v>
      </c>
      <c r="D11" s="1">
        <v>16</v>
      </c>
      <c r="E11" s="1" t="s">
        <v>300</v>
      </c>
      <c r="F11" s="1" t="s">
        <v>11</v>
      </c>
      <c r="G11" s="1" t="s">
        <v>754</v>
      </c>
      <c r="H11" s="1" t="s">
        <v>298</v>
      </c>
      <c r="I11" s="1" t="s">
        <v>301</v>
      </c>
      <c r="J11" s="1" t="s">
        <v>299</v>
      </c>
    </row>
    <row r="12" spans="1:10" x14ac:dyDescent="0.2">
      <c r="A12" s="1" t="str">
        <f t="shared" si="1"/>
        <v>04-11</v>
      </c>
      <c r="B12" s="1">
        <f t="shared" si="0"/>
        <v>11</v>
      </c>
      <c r="C12" s="1">
        <v>0.54290697603606741</v>
      </c>
      <c r="D12" s="1">
        <v>11</v>
      </c>
      <c r="E12" s="1" t="s">
        <v>300</v>
      </c>
      <c r="F12" s="1" t="s">
        <v>11</v>
      </c>
      <c r="G12" s="1" t="s">
        <v>750</v>
      </c>
      <c r="H12" s="1" t="s">
        <v>320</v>
      </c>
      <c r="I12" s="1" t="s">
        <v>324</v>
      </c>
      <c r="J12" s="1" t="s">
        <v>321</v>
      </c>
    </row>
    <row r="13" spans="1:10" x14ac:dyDescent="0.2">
      <c r="A13" s="1" t="str">
        <f t="shared" si="1"/>
        <v>04-12</v>
      </c>
      <c r="B13" s="1">
        <f t="shared" si="0"/>
        <v>12</v>
      </c>
      <c r="C13" s="1">
        <v>0.42324371191609078</v>
      </c>
      <c r="D13" s="1">
        <v>19</v>
      </c>
      <c r="E13" s="1" t="s">
        <v>300</v>
      </c>
      <c r="F13" s="1" t="s">
        <v>11</v>
      </c>
      <c r="G13" s="1" t="s">
        <v>770</v>
      </c>
      <c r="H13" s="1" t="s">
        <v>339</v>
      </c>
      <c r="I13" s="1" t="s">
        <v>348</v>
      </c>
      <c r="J13" s="1" t="s">
        <v>340</v>
      </c>
    </row>
    <row r="14" spans="1:10" x14ac:dyDescent="0.2">
      <c r="A14" s="1" t="str">
        <f t="shared" si="1"/>
        <v>04-13</v>
      </c>
      <c r="B14" s="1">
        <f t="shared" si="0"/>
        <v>13</v>
      </c>
      <c r="C14" s="1">
        <v>0.41732889003944251</v>
      </c>
      <c r="D14" s="1">
        <v>7</v>
      </c>
      <c r="E14" s="1" t="s">
        <v>300</v>
      </c>
      <c r="F14" s="1" t="s">
        <v>11</v>
      </c>
      <c r="G14" s="1" t="s">
        <v>744</v>
      </c>
      <c r="H14" s="1" t="s">
        <v>479</v>
      </c>
      <c r="I14" s="1" t="s">
        <v>480</v>
      </c>
      <c r="J14" s="1" t="s">
        <v>0</v>
      </c>
    </row>
    <row r="15" spans="1:10" x14ac:dyDescent="0.2">
      <c r="A15" s="1" t="str">
        <f t="shared" si="1"/>
        <v>04-14</v>
      </c>
      <c r="B15" s="1">
        <f t="shared" si="0"/>
        <v>14</v>
      </c>
      <c r="C15" s="1">
        <v>0.41106576248735482</v>
      </c>
      <c r="D15" s="1">
        <v>5</v>
      </c>
      <c r="E15" s="1" t="s">
        <v>300</v>
      </c>
      <c r="F15" s="1" t="s">
        <v>11</v>
      </c>
      <c r="G15" s="1" t="s">
        <v>744</v>
      </c>
      <c r="H15" s="1" t="s">
        <v>460</v>
      </c>
      <c r="I15" s="1" t="s">
        <v>475</v>
      </c>
      <c r="J15" s="1" t="s">
        <v>0</v>
      </c>
    </row>
    <row r="16" spans="1:10" x14ac:dyDescent="0.2">
      <c r="A16" s="1" t="str">
        <f t="shared" si="1"/>
        <v>04-15</v>
      </c>
      <c r="B16" s="1">
        <f t="shared" si="0"/>
        <v>15</v>
      </c>
      <c r="C16" s="1">
        <v>0.40991985579798307</v>
      </c>
      <c r="D16" s="1">
        <v>17</v>
      </c>
      <c r="E16" s="1" t="s">
        <v>300</v>
      </c>
      <c r="F16" s="1" t="s">
        <v>11</v>
      </c>
      <c r="G16" s="1" t="s">
        <v>739</v>
      </c>
      <c r="H16" s="1" t="s">
        <v>409</v>
      </c>
      <c r="I16" s="1" t="s">
        <v>431</v>
      </c>
      <c r="J16" s="1" t="s">
        <v>411</v>
      </c>
    </row>
    <row r="17" spans="1:10" x14ac:dyDescent="0.2">
      <c r="A17" s="1" t="str">
        <f t="shared" si="1"/>
        <v>04-16</v>
      </c>
      <c r="B17" s="1">
        <f t="shared" si="0"/>
        <v>16</v>
      </c>
      <c r="C17" s="1">
        <v>0.39025717338795651</v>
      </c>
      <c r="D17" s="1">
        <v>3</v>
      </c>
      <c r="E17" s="1" t="s">
        <v>300</v>
      </c>
      <c r="F17" s="1" t="s">
        <v>11</v>
      </c>
      <c r="G17" s="1" t="s">
        <v>744</v>
      </c>
      <c r="H17" s="1" t="s">
        <v>445</v>
      </c>
      <c r="I17" s="1" t="s">
        <v>459</v>
      </c>
      <c r="J17" s="1" t="s">
        <v>0</v>
      </c>
    </row>
    <row r="18" spans="1:10" x14ac:dyDescent="0.2">
      <c r="A18" s="1" t="str">
        <f t="shared" si="1"/>
        <v>04-17</v>
      </c>
      <c r="B18" s="1">
        <f t="shared" si="0"/>
        <v>17</v>
      </c>
      <c r="C18" s="1">
        <v>0.26411454426161729</v>
      </c>
      <c r="D18" s="1">
        <v>12</v>
      </c>
      <c r="E18" s="1" t="s">
        <v>300</v>
      </c>
      <c r="F18" s="1" t="s">
        <v>11</v>
      </c>
      <c r="G18" s="1" t="s">
        <v>750</v>
      </c>
      <c r="H18" s="1" t="s">
        <v>325</v>
      </c>
      <c r="I18" s="1" t="s">
        <v>329</v>
      </c>
      <c r="J18" s="1" t="s">
        <v>326</v>
      </c>
    </row>
    <row r="19" spans="1:10" x14ac:dyDescent="0.2">
      <c r="A19" s="1" t="str">
        <f t="shared" si="1"/>
        <v>04-18</v>
      </c>
      <c r="B19" s="1">
        <f t="shared" si="0"/>
        <v>18</v>
      </c>
      <c r="C19" s="1">
        <v>0.20165737535099915</v>
      </c>
      <c r="D19" s="1">
        <v>15</v>
      </c>
      <c r="E19" s="1" t="s">
        <v>300</v>
      </c>
      <c r="F19" s="1" t="s">
        <v>11</v>
      </c>
      <c r="G19" s="1" t="s">
        <v>754</v>
      </c>
      <c r="H19" s="1" t="s">
        <v>305</v>
      </c>
      <c r="I19" s="1" t="s">
        <v>316</v>
      </c>
      <c r="J19" s="1" t="s">
        <v>306</v>
      </c>
    </row>
    <row r="20" spans="1:10" x14ac:dyDescent="0.2">
      <c r="A20" s="1" t="str">
        <f t="shared" si="1"/>
        <v>04-19</v>
      </c>
      <c r="B20" s="1">
        <f t="shared" si="0"/>
        <v>19</v>
      </c>
      <c r="C20" s="1">
        <v>4.8620795693423702E-2</v>
      </c>
      <c r="D20" s="1">
        <v>18</v>
      </c>
      <c r="E20" s="1" t="s">
        <v>300</v>
      </c>
      <c r="F20" s="1" t="s">
        <v>11</v>
      </c>
      <c r="G20" s="1" t="s">
        <v>739</v>
      </c>
      <c r="H20" s="1" t="s">
        <v>407</v>
      </c>
      <c r="I20" s="1" t="s">
        <v>412</v>
      </c>
      <c r="J20" s="1" t="s">
        <v>408</v>
      </c>
    </row>
    <row r="21" spans="1:10" x14ac:dyDescent="0.2">
      <c r="A21" s="1" t="str">
        <f t="shared" si="1"/>
        <v>04-20</v>
      </c>
      <c r="B21" s="1">
        <f t="shared" si="0"/>
        <v>20</v>
      </c>
      <c r="C21" s="1">
        <v>1.5930860564248306E-2</v>
      </c>
      <c r="D21" s="1">
        <v>2</v>
      </c>
      <c r="E21" s="1" t="s">
        <v>300</v>
      </c>
      <c r="F21" s="1" t="s">
        <v>11</v>
      </c>
      <c r="G21" s="1" t="s">
        <v>744</v>
      </c>
      <c r="H21" s="1" t="s">
        <v>447</v>
      </c>
      <c r="I21" s="1" t="s">
        <v>503</v>
      </c>
      <c r="J21" s="1" t="s">
        <v>0</v>
      </c>
    </row>
  </sheetData>
  <sortState ref="B2:J21">
    <sortCondition ref="B1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:A17"/>
    </sheetView>
  </sheetViews>
  <sheetFormatPr defaultRowHeight="12.75" x14ac:dyDescent="0.2"/>
  <cols>
    <col min="2" max="2" width="5.7109375" bestFit="1" customWidth="1"/>
    <col min="3" max="3" width="0" hidden="1" customWidth="1"/>
    <col min="4" max="4" width="4.7109375" hidden="1" customWidth="1"/>
    <col min="5" max="5" width="18" bestFit="1" customWidth="1"/>
    <col min="6" max="6" width="6.5703125" bestFit="1" customWidth="1"/>
    <col min="7" max="7" width="53" bestFit="1" customWidth="1"/>
    <col min="8" max="8" width="24.28515625" bestFit="1" customWidth="1"/>
    <col min="9" max="10" width="13.42578125" bestFit="1" customWidth="1"/>
  </cols>
  <sheetData>
    <row r="1" spans="1:10" ht="14.25" x14ac:dyDescent="0.25">
      <c r="A1" s="2" t="s">
        <v>783</v>
      </c>
      <c r="B1" s="2" t="s">
        <v>779</v>
      </c>
      <c r="C1" s="2" t="s">
        <v>780</v>
      </c>
      <c r="D1" s="2" t="s">
        <v>782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3</v>
      </c>
      <c r="J1" s="1" t="s">
        <v>3</v>
      </c>
    </row>
    <row r="2" spans="1:10" x14ac:dyDescent="0.2">
      <c r="A2" s="1" t="str">
        <f>"05-"&amp;TEXT(B2,"00")</f>
        <v>05-01</v>
      </c>
      <c r="B2" s="1">
        <f t="shared" ref="B2:B17" si="0">RANK(C2,$C$2:$C$50)</f>
        <v>1</v>
      </c>
      <c r="C2" s="1">
        <v>0.93545910484448758</v>
      </c>
      <c r="D2" s="1">
        <v>14</v>
      </c>
      <c r="E2" s="1" t="s">
        <v>308</v>
      </c>
      <c r="F2" s="1" t="s">
        <v>11</v>
      </c>
      <c r="G2" s="1" t="s">
        <v>776</v>
      </c>
      <c r="H2" s="1" t="s">
        <v>726</v>
      </c>
      <c r="I2" s="1" t="s">
        <v>725</v>
      </c>
      <c r="J2" s="1" t="s">
        <v>0</v>
      </c>
    </row>
    <row r="3" spans="1:10" x14ac:dyDescent="0.2">
      <c r="A3" s="1" t="str">
        <f t="shared" ref="A3:A17" si="1">"05-"&amp;TEXT(B3,"00")</f>
        <v>05-02</v>
      </c>
      <c r="B3" s="1">
        <f t="shared" si="0"/>
        <v>2</v>
      </c>
      <c r="C3" s="1">
        <v>0.92842647211060503</v>
      </c>
      <c r="D3" s="1">
        <v>3</v>
      </c>
      <c r="E3" s="1" t="s">
        <v>308</v>
      </c>
      <c r="F3" s="1" t="s">
        <v>11</v>
      </c>
      <c r="G3" s="1" t="s">
        <v>744</v>
      </c>
      <c r="H3" s="1" t="s">
        <v>445</v>
      </c>
      <c r="I3" s="1" t="s">
        <v>456</v>
      </c>
      <c r="J3" s="1" t="s">
        <v>0</v>
      </c>
    </row>
    <row r="4" spans="1:10" x14ac:dyDescent="0.2">
      <c r="A4" s="1" t="str">
        <f t="shared" si="1"/>
        <v>05-03</v>
      </c>
      <c r="B4" s="1">
        <f t="shared" si="0"/>
        <v>3</v>
      </c>
      <c r="C4" s="1">
        <v>0.87124692805187087</v>
      </c>
      <c r="D4" s="1">
        <v>16</v>
      </c>
      <c r="E4" s="1" t="s">
        <v>308</v>
      </c>
      <c r="F4" s="1" t="s">
        <v>11</v>
      </c>
      <c r="G4" s="1" t="s">
        <v>776</v>
      </c>
      <c r="H4" s="1" t="s">
        <v>722</v>
      </c>
      <c r="I4" s="1" t="s">
        <v>721</v>
      </c>
      <c r="J4" s="1" t="s">
        <v>0</v>
      </c>
    </row>
    <row r="5" spans="1:10" x14ac:dyDescent="0.2">
      <c r="A5" s="1" t="str">
        <f t="shared" si="1"/>
        <v>05-04</v>
      </c>
      <c r="B5" s="1">
        <f t="shared" si="0"/>
        <v>4</v>
      </c>
      <c r="C5" s="1">
        <v>0.86031757614303284</v>
      </c>
      <c r="D5" s="1">
        <v>1</v>
      </c>
      <c r="E5" s="1" t="s">
        <v>308</v>
      </c>
      <c r="F5" s="1" t="s">
        <v>11</v>
      </c>
      <c r="G5" s="1" t="s">
        <v>744</v>
      </c>
      <c r="H5" s="1" t="s">
        <v>442</v>
      </c>
      <c r="I5" s="1" t="s">
        <v>487</v>
      </c>
      <c r="J5" s="1" t="s">
        <v>0</v>
      </c>
    </row>
    <row r="6" spans="1:10" x14ac:dyDescent="0.2">
      <c r="A6" s="1" t="str">
        <f t="shared" si="1"/>
        <v>05-05</v>
      </c>
      <c r="B6" s="1">
        <f t="shared" si="0"/>
        <v>5</v>
      </c>
      <c r="C6" s="1">
        <v>0.78694479360395442</v>
      </c>
      <c r="D6" s="1">
        <v>9</v>
      </c>
      <c r="E6" s="1" t="s">
        <v>308</v>
      </c>
      <c r="F6" s="1" t="s">
        <v>11</v>
      </c>
      <c r="G6" s="1" t="s">
        <v>754</v>
      </c>
      <c r="H6" s="1" t="s">
        <v>296</v>
      </c>
      <c r="I6" s="1" t="s">
        <v>313</v>
      </c>
      <c r="J6" s="1" t="s">
        <v>307</v>
      </c>
    </row>
    <row r="7" spans="1:10" x14ac:dyDescent="0.2">
      <c r="A7" s="1" t="str">
        <f t="shared" si="1"/>
        <v>05-06</v>
      </c>
      <c r="B7" s="1">
        <f t="shared" si="0"/>
        <v>6</v>
      </c>
      <c r="C7" s="1">
        <v>0.60865417952158762</v>
      </c>
      <c r="D7" s="1">
        <v>2</v>
      </c>
      <c r="E7" s="1" t="s">
        <v>308</v>
      </c>
      <c r="F7" s="1" t="s">
        <v>11</v>
      </c>
      <c r="G7" s="1" t="s">
        <v>744</v>
      </c>
      <c r="H7" s="1" t="s">
        <v>447</v>
      </c>
      <c r="I7" s="1" t="s">
        <v>486</v>
      </c>
      <c r="J7" s="1" t="s">
        <v>0</v>
      </c>
    </row>
    <row r="8" spans="1:10" x14ac:dyDescent="0.2">
      <c r="A8" s="1" t="str">
        <f t="shared" si="1"/>
        <v>05-07</v>
      </c>
      <c r="B8" s="1">
        <f t="shared" si="0"/>
        <v>7</v>
      </c>
      <c r="C8" s="1">
        <v>0.47653552750788997</v>
      </c>
      <c r="D8" s="1">
        <v>13</v>
      </c>
      <c r="E8" s="1" t="s">
        <v>308</v>
      </c>
      <c r="F8" s="1" t="s">
        <v>11</v>
      </c>
      <c r="G8" s="1" t="s">
        <v>776</v>
      </c>
      <c r="H8" s="1" t="s">
        <v>720</v>
      </c>
      <c r="I8" s="1" t="s">
        <v>719</v>
      </c>
      <c r="J8" s="1" t="s">
        <v>0</v>
      </c>
    </row>
    <row r="9" spans="1:10" x14ac:dyDescent="0.2">
      <c r="A9" s="1" t="str">
        <f t="shared" si="1"/>
        <v>05-08</v>
      </c>
      <c r="B9" s="1">
        <f t="shared" si="0"/>
        <v>8</v>
      </c>
      <c r="C9" s="1">
        <v>0.44688456133128329</v>
      </c>
      <c r="D9" s="1">
        <v>7</v>
      </c>
      <c r="E9" s="1" t="s">
        <v>308</v>
      </c>
      <c r="F9" s="1" t="s">
        <v>11</v>
      </c>
      <c r="G9" s="1" t="s">
        <v>744</v>
      </c>
      <c r="H9" s="1" t="s">
        <v>479</v>
      </c>
      <c r="I9" s="1" t="s">
        <v>489</v>
      </c>
      <c r="J9" s="1" t="s">
        <v>0</v>
      </c>
    </row>
    <row r="10" spans="1:10" x14ac:dyDescent="0.2">
      <c r="A10" s="1" t="str">
        <f t="shared" si="1"/>
        <v>05-09</v>
      </c>
      <c r="B10" s="1">
        <f t="shared" si="0"/>
        <v>9</v>
      </c>
      <c r="C10" s="1">
        <v>0.42122226872396151</v>
      </c>
      <c r="D10" s="1">
        <v>11</v>
      </c>
      <c r="E10" s="1" t="s">
        <v>308</v>
      </c>
      <c r="F10" s="1" t="s">
        <v>11</v>
      </c>
      <c r="G10" s="1" t="s">
        <v>739</v>
      </c>
      <c r="H10" s="1" t="s">
        <v>407</v>
      </c>
      <c r="I10" s="1" t="s">
        <v>414</v>
      </c>
      <c r="J10" s="1" t="s">
        <v>0</v>
      </c>
    </row>
    <row r="11" spans="1:10" x14ac:dyDescent="0.2">
      <c r="A11" s="1" t="str">
        <f t="shared" si="1"/>
        <v>05-10</v>
      </c>
      <c r="B11" s="1">
        <f t="shared" si="0"/>
        <v>10</v>
      </c>
      <c r="C11" s="1">
        <v>0.33936115576792281</v>
      </c>
      <c r="D11" s="1">
        <v>8</v>
      </c>
      <c r="E11" s="1" t="s">
        <v>308</v>
      </c>
      <c r="F11" s="1" t="s">
        <v>11</v>
      </c>
      <c r="G11" s="1" t="s">
        <v>750</v>
      </c>
      <c r="H11" s="1" t="s">
        <v>317</v>
      </c>
      <c r="I11" s="1" t="s">
        <v>332</v>
      </c>
      <c r="J11" s="1" t="s">
        <v>331</v>
      </c>
    </row>
    <row r="12" spans="1:10" x14ac:dyDescent="0.2">
      <c r="A12" s="1" t="str">
        <f t="shared" si="1"/>
        <v>05-11</v>
      </c>
      <c r="B12" s="1">
        <f t="shared" si="0"/>
        <v>11</v>
      </c>
      <c r="C12" s="1">
        <v>0.26114871222338287</v>
      </c>
      <c r="D12" s="1">
        <v>10</v>
      </c>
      <c r="E12" s="1" t="s">
        <v>308</v>
      </c>
      <c r="F12" s="1" t="s">
        <v>11</v>
      </c>
      <c r="G12" s="1" t="s">
        <v>739</v>
      </c>
      <c r="H12" s="1" t="s">
        <v>409</v>
      </c>
      <c r="I12" s="1" t="s">
        <v>423</v>
      </c>
      <c r="J12" s="1" t="s">
        <v>415</v>
      </c>
    </row>
    <row r="13" spans="1:10" x14ac:dyDescent="0.2">
      <c r="A13" s="1" t="str">
        <f t="shared" si="1"/>
        <v>05-12</v>
      </c>
      <c r="B13" s="1">
        <f t="shared" si="0"/>
        <v>12</v>
      </c>
      <c r="C13" s="1">
        <v>0.22310073397628338</v>
      </c>
      <c r="D13" s="1">
        <v>12</v>
      </c>
      <c r="E13" s="1" t="s">
        <v>308</v>
      </c>
      <c r="F13" s="1" t="s">
        <v>11</v>
      </c>
      <c r="G13" s="1" t="s">
        <v>739</v>
      </c>
      <c r="H13" s="1" t="s">
        <v>406</v>
      </c>
      <c r="I13" s="1" t="s">
        <v>198</v>
      </c>
      <c r="J13" s="1" t="s">
        <v>0</v>
      </c>
    </row>
    <row r="14" spans="1:10" x14ac:dyDescent="0.2">
      <c r="A14" s="1" t="str">
        <f t="shared" si="1"/>
        <v>05-13</v>
      </c>
      <c r="B14" s="1">
        <f t="shared" si="0"/>
        <v>13</v>
      </c>
      <c r="C14" s="1">
        <v>0.12758031969906547</v>
      </c>
      <c r="D14" s="1">
        <v>15</v>
      </c>
      <c r="E14" s="1" t="s">
        <v>308</v>
      </c>
      <c r="F14" s="1" t="s">
        <v>11</v>
      </c>
      <c r="G14" s="1" t="s">
        <v>776</v>
      </c>
      <c r="H14" s="1" t="s">
        <v>724</v>
      </c>
      <c r="I14" s="1" t="s">
        <v>723</v>
      </c>
      <c r="J14" s="1" t="s">
        <v>0</v>
      </c>
    </row>
    <row r="15" spans="1:10" x14ac:dyDescent="0.2">
      <c r="A15" s="1" t="str">
        <f t="shared" si="1"/>
        <v>05-14</v>
      </c>
      <c r="B15" s="1">
        <f t="shared" si="0"/>
        <v>14</v>
      </c>
      <c r="C15" s="1">
        <v>6.4277535237112993E-2</v>
      </c>
      <c r="D15" s="1">
        <v>6</v>
      </c>
      <c r="E15" s="1" t="s">
        <v>308</v>
      </c>
      <c r="F15" s="1" t="s">
        <v>11</v>
      </c>
      <c r="G15" s="1" t="s">
        <v>744</v>
      </c>
      <c r="H15" s="1" t="s">
        <v>449</v>
      </c>
      <c r="I15" s="1" t="s">
        <v>504</v>
      </c>
      <c r="J15" s="1" t="s">
        <v>0</v>
      </c>
    </row>
    <row r="16" spans="1:10" x14ac:dyDescent="0.2">
      <c r="A16" s="1" t="str">
        <f t="shared" si="1"/>
        <v>05-15</v>
      </c>
      <c r="B16" s="1">
        <f t="shared" si="0"/>
        <v>15</v>
      </c>
      <c r="C16" s="1">
        <v>5.9796848302267058E-2</v>
      </c>
      <c r="D16" s="1">
        <v>4</v>
      </c>
      <c r="E16" s="1" t="s">
        <v>308</v>
      </c>
      <c r="F16" s="1" t="s">
        <v>11</v>
      </c>
      <c r="G16" s="1" t="s">
        <v>744</v>
      </c>
      <c r="H16" s="1" t="s">
        <v>471</v>
      </c>
      <c r="I16" s="1" t="s">
        <v>472</v>
      </c>
      <c r="J16" s="1" t="s">
        <v>0</v>
      </c>
    </row>
    <row r="17" spans="1:10" x14ac:dyDescent="0.2">
      <c r="A17" s="1" t="str">
        <f t="shared" si="1"/>
        <v>05-16</v>
      </c>
      <c r="B17" s="1">
        <f t="shared" si="0"/>
        <v>16</v>
      </c>
      <c r="C17" s="1">
        <v>7.5083315920210225E-7</v>
      </c>
      <c r="D17" s="1">
        <v>5</v>
      </c>
      <c r="E17" s="1" t="s">
        <v>308</v>
      </c>
      <c r="F17" s="1" t="s">
        <v>11</v>
      </c>
      <c r="G17" s="1" t="s">
        <v>744</v>
      </c>
      <c r="H17" s="1" t="s">
        <v>460</v>
      </c>
      <c r="I17" s="1" t="s">
        <v>461</v>
      </c>
      <c r="J17" s="1" t="s">
        <v>0</v>
      </c>
    </row>
  </sheetData>
  <sortState ref="B2:J17">
    <sortCondition ref="B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01(小)</vt:lpstr>
      <vt:lpstr>01(初)</vt:lpstr>
      <vt:lpstr>01(高)</vt:lpstr>
      <vt:lpstr>02(小)</vt:lpstr>
      <vt:lpstr>02(初)</vt:lpstr>
      <vt:lpstr>02(高)</vt:lpstr>
      <vt:lpstr>03</vt:lpstr>
      <vt:lpstr>04</vt:lpstr>
      <vt:lpstr>05</vt:lpstr>
      <vt:lpstr>06</vt:lpstr>
      <vt:lpstr>07</vt:lpstr>
      <vt:lpstr>08(小)</vt:lpstr>
      <vt:lpstr>08(初)</vt:lpstr>
      <vt:lpstr>08(高)</vt:lpstr>
      <vt:lpstr>09</vt:lpstr>
      <vt:lpstr>10</vt:lpstr>
      <vt:lpstr>11</vt:lpstr>
      <vt:lpstr>12</vt:lpstr>
      <vt:lpstr>13</vt:lpstr>
      <vt:lpstr>15</vt:lpstr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JasonTKI</cp:lastModifiedBy>
  <dcterms:created xsi:type="dcterms:W3CDTF">2021-03-22T01:48:55Z</dcterms:created>
  <dcterms:modified xsi:type="dcterms:W3CDTF">2021-03-29T03:48:03Z</dcterms:modified>
</cp:coreProperties>
</file>